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580" windowHeight="8715" tabRatio="864" activeTab="4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</sheets>
  <definedNames>
    <definedName name="_xlnm.Print_Area" localSheetId="3">'auta'!$A$1:$W$40</definedName>
    <definedName name="_xlnm.Print_Area" localSheetId="1">'budynki'!$A$1:$X$151</definedName>
    <definedName name="_xlnm.Print_Area" localSheetId="2">'elektronika '!$A$1:$D$376</definedName>
    <definedName name="_xlnm.Print_Area" localSheetId="0">'informacje ogólne'!$A$1:$M$18</definedName>
    <definedName name="_xlnm.Print_Area" localSheetId="4">'szkody'!$A$1:$D$27</definedName>
    <definedName name="_xlnm.Print_Area" localSheetId="5">'środki trwałe'!$A$1:$E$20</definedName>
  </definedNames>
  <calcPr fullCalcOnLoad="1"/>
</workbook>
</file>

<file path=xl/sharedStrings.xml><?xml version="1.0" encoding="utf-8"?>
<sst xmlns="http://schemas.openxmlformats.org/spreadsheetml/2006/main" count="3347" uniqueCount="1180">
  <si>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</si>
  <si>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</si>
  <si>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</si>
  <si>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</si>
  <si>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</si>
  <si>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</si>
  <si>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</si>
  <si>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</si>
  <si>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</si>
  <si>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</si>
  <si>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</si>
  <si>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</si>
  <si>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</si>
  <si>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</si>
  <si>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</si>
  <si>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</si>
  <si>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</si>
  <si>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</si>
  <si>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</si>
  <si>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</si>
  <si>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lp.</t>
  </si>
  <si>
    <t xml:space="preserve">nazwa budynku/ budowli </t>
  </si>
  <si>
    <t>rok budowy</t>
  </si>
  <si>
    <t>suma ubezpieczenia (wartość)</t>
  </si>
  <si>
    <t>INFORMACJA O MAJĄTKU TRWAŁYM</t>
  </si>
  <si>
    <t>zabezpieczenia
(znane zabiezpieczenia p-poż i przeciw kradzieżowe)</t>
  </si>
  <si>
    <t>rodzaj wartości</t>
  </si>
  <si>
    <t>Adres</t>
  </si>
  <si>
    <t>Urząd Miasta i Gminy</t>
  </si>
  <si>
    <t>Miejski Ośrodek Pomocy Społecznej</t>
  </si>
  <si>
    <t>Miejski Ośrodek Sportu i Rekreacji</t>
  </si>
  <si>
    <t>Przedszkole Miejskie w Lidzbarku</t>
  </si>
  <si>
    <t>Szkoła Podstawowa  im. H. Sienkiewicza w Dłutowie</t>
  </si>
  <si>
    <t>Szkoła Podstawowa w Kiełpinach prowadzona przez Stowarzyszenie Społeczno-Oświatowe "Opoka"</t>
  </si>
  <si>
    <t xml:space="preserve">Szkoła Podstawowa w Słupie prowadzona przez Stowarzyszenie Społeczno-Oświatowe"Szansa" </t>
  </si>
  <si>
    <t>Niepubliczna Szkoła Podstawowa im.Wincentego Witosa w Wąpiersku prowadzona przez Stowarzyszenie Społeczno-Oświatowe "Przyszłość"</t>
  </si>
  <si>
    <t>Szkoła Podstawowa w Bryńsku</t>
  </si>
  <si>
    <t>ul. Sądowa 21, 13-230 Lidzbark</t>
  </si>
  <si>
    <t>571-00-05-038</t>
  </si>
  <si>
    <t>000529290</t>
  </si>
  <si>
    <t>ul. Jeleńska 26, 13-230 Lidzbark</t>
  </si>
  <si>
    <t>571-10-34-728</t>
  </si>
  <si>
    <t>002711567</t>
  </si>
  <si>
    <t>571-10-40-976</t>
  </si>
  <si>
    <t>000685989</t>
  </si>
  <si>
    <t>ul. Jeleńska 38, 13-230 Lidzbark</t>
  </si>
  <si>
    <t>ul. Nowa 10, 13-230 Lidzbark</t>
  </si>
  <si>
    <t>ul. Działdowska 13, 13-230 Lidzbark</t>
  </si>
  <si>
    <t>001156721</t>
  </si>
  <si>
    <t>ul. Akacjowa 19, 13-230 Lidzbark</t>
  </si>
  <si>
    <t>571-15-25-142</t>
  </si>
  <si>
    <t>Dłutowo, ul. Długa 61, 13-230 Lidzbark</t>
  </si>
  <si>
    <t>571-16-73-457</t>
  </si>
  <si>
    <t>001156738</t>
  </si>
  <si>
    <t>Kiełpiny 1, 13-230 Lidzbark</t>
  </si>
  <si>
    <t>571-16-73-428</t>
  </si>
  <si>
    <t>281525644</t>
  </si>
  <si>
    <t>Słup 41, 13-230 Lidzbark</t>
  </si>
  <si>
    <t>571-16-73-500</t>
  </si>
  <si>
    <t>281527672</t>
  </si>
  <si>
    <t>brak</t>
  </si>
  <si>
    <t>281527689</t>
  </si>
  <si>
    <t>Bryńsk 71, 13-230 Lidzbark</t>
  </si>
  <si>
    <t>571-16-73-492</t>
  </si>
  <si>
    <t>001156780</t>
  </si>
  <si>
    <t>Tabela nr 1 - Informacje ogólne do oceny ryzyka w Gminie Lidzbark</t>
  </si>
  <si>
    <t>Tabela nr 2 - Wykaz budynków i budowli w Gminie Lidzbark</t>
  </si>
  <si>
    <t>Tabela nr 3 - Wykaz sprzętu elektronicznego w Gminie Lidzbark</t>
  </si>
  <si>
    <t>1. Urząd Miasta i Gminy</t>
  </si>
  <si>
    <t>1.  Urząd Miasta i Gminy</t>
  </si>
  <si>
    <t>2. Miejski Ośrodek Pomocy Społecznej</t>
  </si>
  <si>
    <t>nie dotyczy</t>
  </si>
  <si>
    <t>nie</t>
  </si>
  <si>
    <t>księgowa brutto</t>
  </si>
  <si>
    <t>13-230 Lidzbark, ul. Nowa10</t>
  </si>
  <si>
    <t>-</t>
  </si>
  <si>
    <t>dozór pracowniczy</t>
  </si>
  <si>
    <t>Lidzbark ul.Leśniczówka 4</t>
  </si>
  <si>
    <t>Lidzbark ulLesniczówka 4</t>
  </si>
  <si>
    <t>zamknięcie na kłódki</t>
  </si>
  <si>
    <t>Lidzbark ul.Garbuzy 25a</t>
  </si>
  <si>
    <t>Lidzbark ul.Działdowska 13</t>
  </si>
  <si>
    <t>Lidzbark ul.Lipowa 43</t>
  </si>
  <si>
    <t>Lidzbark ul.Leśniczówka 4, Lipowa</t>
  </si>
  <si>
    <t>ul. Akacjowa 19</t>
  </si>
  <si>
    <t>Bryńsk 71</t>
  </si>
  <si>
    <t>laptop</t>
  </si>
  <si>
    <t>1973</t>
  </si>
  <si>
    <t>ul. Długa 61, Dłutowo</t>
  </si>
  <si>
    <t>Nowe Dłutowo</t>
  </si>
  <si>
    <t>1875 (modernizacja 2013)</t>
  </si>
  <si>
    <t>ul.  Działdowska 13</t>
  </si>
  <si>
    <t>ul. Działdowska  13</t>
  </si>
  <si>
    <t>ul. Działdowska 13</t>
  </si>
  <si>
    <t>ul. Zieluńska 7</t>
  </si>
  <si>
    <t>monitor SAMSUNG S22D300NY</t>
  </si>
  <si>
    <t>centrala telefoniczna PANASONIC</t>
  </si>
  <si>
    <t>Drukarka HP Laser Jet</t>
  </si>
  <si>
    <t>Drukarka Brother</t>
  </si>
  <si>
    <t>Notebook HP</t>
  </si>
  <si>
    <t>monitoring wizyjny na zewnatrz budynku</t>
  </si>
  <si>
    <t>Środowiskowy Dom Samopomocy w Lidzbarku</t>
  </si>
  <si>
    <t>571-17-13-926</t>
  </si>
  <si>
    <t>360399233</t>
  </si>
  <si>
    <t>3. Środowiskowy Dom Samopomocy w Lidzbarku</t>
  </si>
  <si>
    <t>4. Miejski Ośrodek Sportu i Rekreacji</t>
  </si>
  <si>
    <t>8. Przedszkole Miejskie w Lidzbarku</t>
  </si>
  <si>
    <t>komputer</t>
  </si>
  <si>
    <t>monitor</t>
  </si>
  <si>
    <t>drukarka</t>
  </si>
  <si>
    <t>Budynek mieszkalny Jeleń 84 dz.165/6</t>
  </si>
  <si>
    <t>Budynek gospodarczy ul. Działdowska 19 dz. 10 obr. 4</t>
  </si>
  <si>
    <t>Budynek gospodarczy ul. Górka 14 Lidzbark dz. 161 obr. 3</t>
  </si>
  <si>
    <t>Budynek gospodarczy ul. Wodna 13 w Lidzbarku dz. 216 obr. 3</t>
  </si>
  <si>
    <t>Budynek gospodarczy Klonowo 35 dz. 70/2</t>
  </si>
  <si>
    <t>Kotłownia węglowa ul. Jeleńska 15 dz. 521/7 obr. 3</t>
  </si>
  <si>
    <t>Kotłownia gazowa ul Jeleńska 15 w Lidzbarku dz. 521/7 obr. 3</t>
  </si>
  <si>
    <t>Garaż blaszany w Ciborzu</t>
  </si>
  <si>
    <t>XVIII</t>
  </si>
  <si>
    <t>lata 70</t>
  </si>
  <si>
    <t xml:space="preserve">początek XX wieku </t>
  </si>
  <si>
    <t>1870</t>
  </si>
  <si>
    <t>1885</t>
  </si>
  <si>
    <t>1968</t>
  </si>
  <si>
    <t>1920</t>
  </si>
  <si>
    <t>1905</t>
  </si>
  <si>
    <t>1880</t>
  </si>
  <si>
    <t>1910</t>
  </si>
  <si>
    <t>1912</t>
  </si>
  <si>
    <t>1900</t>
  </si>
  <si>
    <t>1914</t>
  </si>
  <si>
    <t>1965</t>
  </si>
  <si>
    <t>1909</t>
  </si>
  <si>
    <t>1999</t>
  </si>
  <si>
    <t>1986</t>
  </si>
  <si>
    <t>alarm, gaśnica</t>
  </si>
  <si>
    <t>gaśnica</t>
  </si>
  <si>
    <t>13-230Lidzbark, ul. Zamkowa 2</t>
  </si>
  <si>
    <t>13-230 Lidzbark, ul. Nowy Rynek 15</t>
  </si>
  <si>
    <t>Nowy Dwór,13-230 Lidzbark</t>
  </si>
  <si>
    <t>13-230 Lidzbark, ul. Brzozowa</t>
  </si>
  <si>
    <t>13-230 Lidzbark, ul. Lipowa 53</t>
  </si>
  <si>
    <t>Nowy Dwór 4</t>
  </si>
  <si>
    <t>Jamielnik 36</t>
  </si>
  <si>
    <t>Klonowo 35</t>
  </si>
  <si>
    <t>Cibórz 17</t>
  </si>
  <si>
    <t>Jeleń 84</t>
  </si>
  <si>
    <t>Kiełpiny 1</t>
  </si>
  <si>
    <t>Bryńsk</t>
  </si>
  <si>
    <t>ul. Działdowska 18</t>
  </si>
  <si>
    <t>ul. Jeleńska 38</t>
  </si>
  <si>
    <t>Sądowa 23</t>
  </si>
  <si>
    <t>Sądowa 21</t>
  </si>
  <si>
    <t>Lidzbark, ul. Jeleńska 41</t>
  </si>
  <si>
    <t>Jeleń</t>
  </si>
  <si>
    <t>Adamowo</t>
  </si>
  <si>
    <t>Zdrojek</t>
  </si>
  <si>
    <t>Kiełpiny</t>
  </si>
  <si>
    <t>Wlewsk</t>
  </si>
  <si>
    <t>Ciborzu</t>
  </si>
  <si>
    <t>Kasa fiskalna</t>
  </si>
  <si>
    <t>hydranty- 2 szt., gaśnica proszkowa 12 kg- 6 szt., dozór woźnego, 1 drzwi metalowe, 1 drzwi plastikowe z szybami; kraty w oknach</t>
  </si>
  <si>
    <t xml:space="preserve">Wąpiersk 31, 13-230 Lidzbark </t>
  </si>
  <si>
    <t>Wąpiersk 31, 13-230 Lidzbark</t>
  </si>
  <si>
    <t>Monitoring wizyjny - system kamer</t>
  </si>
  <si>
    <t>telewizor LG 47''</t>
  </si>
  <si>
    <t>zestaw nagłośnieniowy (mikser+2 kolumny pasywne)</t>
  </si>
  <si>
    <t>rzutnik</t>
  </si>
  <si>
    <t>aparat cyfrowy Canon</t>
  </si>
  <si>
    <t>dyktafon Sony</t>
  </si>
  <si>
    <t>rozbudowa systemu monitoringu</t>
  </si>
  <si>
    <t>Lidzbark, ul. Jeleńska 26</t>
  </si>
  <si>
    <t>SUMA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</si>
  <si>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</si>
  <si>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</si>
  <si>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</si>
  <si>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</si>
  <si>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Rodzaj materiałów budowlanych, z jakich wykonano budynek</t>
  </si>
  <si>
    <r>
      <t xml:space="preserve">opis stanu technicznego budynku wg poniższych elementów budynku </t>
    </r>
  </si>
  <si>
    <t>powierzchnia użytkowa (w m²)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</si>
  <si>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</si>
  <si>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</si>
  <si>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</si>
  <si>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</si>
  <si>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</si>
  <si>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</si>
  <si>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</si>
  <si>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</si>
  <si>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</si>
  <si>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</si>
  <si>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</si>
  <si>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</si>
  <si>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oświata</t>
  </si>
  <si>
    <t>zajęcia lekcyjne</t>
  </si>
  <si>
    <t>tak</t>
  </si>
  <si>
    <t>betonowe i murowane z bloczków betonowych</t>
  </si>
  <si>
    <t>gęstożebrowe / DMS / i  z płyt kanałowych</t>
  </si>
  <si>
    <t>stropodachy : prefabrykowane z płyt korytkowych i drewniane, kryte papą</t>
  </si>
  <si>
    <t>dostateczny</t>
  </si>
  <si>
    <t>dobra</t>
  </si>
  <si>
    <t>bardzo dobra</t>
  </si>
  <si>
    <t>Telewizor Panasonic Led 42 C; 2 sztuki</t>
  </si>
  <si>
    <t>Telewizor Funai</t>
  </si>
  <si>
    <t>Projektor BENQ MS 524; 3 sztuki</t>
  </si>
  <si>
    <t>Projektor BENQ MS 524; 2 sztuki</t>
  </si>
  <si>
    <t>wielofunkcyjna</t>
  </si>
  <si>
    <t>magazynowo-sprzętowa</t>
  </si>
  <si>
    <t>rekreacyjno-kąpielowa</t>
  </si>
  <si>
    <t>rekreacyjno-sportowa</t>
  </si>
  <si>
    <t>rekrecyjne</t>
  </si>
  <si>
    <t>rekreacyjne</t>
  </si>
  <si>
    <t>sportowo-rekreacyjne</t>
  </si>
  <si>
    <t>monitoring</t>
  </si>
  <si>
    <t>Lidzbark ul.Nowa 10</t>
  </si>
  <si>
    <t>cegła</t>
  </si>
  <si>
    <t>drewniane</t>
  </si>
  <si>
    <t>blacha</t>
  </si>
  <si>
    <t>wiata-panele poliwęgl.</t>
  </si>
  <si>
    <t>beton komórkowy</t>
  </si>
  <si>
    <t>blachodachówka</t>
  </si>
  <si>
    <t>bloki porotherm z rdzeniami żelbetowymi</t>
  </si>
  <si>
    <t>żelbetowe monolityczne i filigran</t>
  </si>
  <si>
    <t>kryte folią PE i papa termozgrzewalna</t>
  </si>
  <si>
    <t>dobry</t>
  </si>
  <si>
    <t>bardzo dobry</t>
  </si>
  <si>
    <t>budynek 53,40</t>
  </si>
  <si>
    <t>Laptop HP PROBOOK</t>
  </si>
  <si>
    <t>płyty żeranskie</t>
  </si>
  <si>
    <t>żelbetowe</t>
  </si>
  <si>
    <t xml:space="preserve"> stropodach papa</t>
  </si>
  <si>
    <t>konstrukcja drewniana, pokrycie blachodachówką</t>
  </si>
  <si>
    <t>cegła, deski</t>
  </si>
  <si>
    <t>konstrukcja drewniana; pokrycie blachodachówką</t>
  </si>
  <si>
    <t>1905 (modernizacja 2005, 2009)</t>
  </si>
  <si>
    <t>dobre</t>
  </si>
  <si>
    <t>Zestaw komputerowy H520</t>
  </si>
  <si>
    <t>Monitor LCD HP1952</t>
  </si>
  <si>
    <t>Kopiarka TASK alfa 1800</t>
  </si>
  <si>
    <t>Komputer LENOVO + monitor ADC22</t>
  </si>
  <si>
    <t>Drukarka Brother HL - 3170DW</t>
  </si>
  <si>
    <t>Drukarka Brother HL - L2340DW</t>
  </si>
  <si>
    <t>betonowe</t>
  </si>
  <si>
    <t>papa termozgrzewalna na welbunku betonowym</t>
  </si>
  <si>
    <t>gazobeton i cegła</t>
  </si>
  <si>
    <t>konstrukcja drewniana, pokrycie blachodach</t>
  </si>
  <si>
    <t>częściowo</t>
  </si>
  <si>
    <t>ściany z bloczków</t>
  </si>
  <si>
    <t>żelbetonowe prefabrykowane</t>
  </si>
  <si>
    <t>stropodach, pokrycie papą asfaltowaną</t>
  </si>
  <si>
    <t>bardzo dobra - okienna, dostateczna - drzwiowa</t>
  </si>
  <si>
    <t>z cegły ceramicznej na zaprawie cementowo-wapiennej</t>
  </si>
  <si>
    <t>dach dwuspadowy pokryty blacho-dachówką</t>
  </si>
  <si>
    <t>warstwowe z gazobetonu</t>
  </si>
  <si>
    <t>z płyt prefabrykowanych, zbrojonych opartych na kratownicach stalowych</t>
  </si>
  <si>
    <t>stropodach z płyt żelbetowych prefabrykowanych wspartych na wiązaniach stalowych</t>
  </si>
  <si>
    <t>1983 (modernizacja 2014)</t>
  </si>
  <si>
    <t>3 + poddasze</t>
  </si>
  <si>
    <t>tak - częściowo</t>
  </si>
  <si>
    <t xml:space="preserve">dobra </t>
  </si>
  <si>
    <t>kamera WL-3377W</t>
  </si>
  <si>
    <t>rejestrator cyfrowy BCS-0401QE</t>
  </si>
  <si>
    <t>przechowywanie sprzętu gospodarcego</t>
  </si>
  <si>
    <t>edukacja</t>
  </si>
  <si>
    <t>Słup 41; 13-230 Lidzbark</t>
  </si>
  <si>
    <t>ściany fundamentowe wykonane w technologii tradycyjnej - murowane z cegły i kamienia</t>
  </si>
  <si>
    <t>monitoring wizyjny zewnętrzny na plac zabaw,  ścianę wschodnią budynku i wejście do budynku</t>
  </si>
  <si>
    <t>Nowy Dwór</t>
  </si>
  <si>
    <t>Witacze</t>
  </si>
  <si>
    <t>Lidzbark</t>
  </si>
  <si>
    <t>cegla + drewno</t>
  </si>
  <si>
    <t>drewno + dachówka</t>
  </si>
  <si>
    <t>żelbet</t>
  </si>
  <si>
    <t>stropodach + papa</t>
  </si>
  <si>
    <t>stropodach</t>
  </si>
  <si>
    <t>stropodachówka</t>
  </si>
  <si>
    <t>drewno</t>
  </si>
  <si>
    <t>drewno + blachodachówka</t>
  </si>
  <si>
    <t>drewno + cegły</t>
  </si>
  <si>
    <t>drewno + stropodach</t>
  </si>
  <si>
    <t>cegła + kamień</t>
  </si>
  <si>
    <t>drewno + eternit</t>
  </si>
  <si>
    <t>drewno + blacha + eternit</t>
  </si>
  <si>
    <t>płyty żerańskie</t>
  </si>
  <si>
    <t>drewno + blacha</t>
  </si>
  <si>
    <t>cegła + drewno</t>
  </si>
  <si>
    <t>drewno + eternit + papa</t>
  </si>
  <si>
    <t xml:space="preserve">drewno + eternit </t>
  </si>
  <si>
    <t>żelbet + drewno</t>
  </si>
  <si>
    <t>drewno + papa</t>
  </si>
  <si>
    <t xml:space="preserve"> drewno</t>
  </si>
  <si>
    <t xml:space="preserve"> eternit</t>
  </si>
  <si>
    <t>murowany</t>
  </si>
  <si>
    <t>więźba + papa</t>
  </si>
  <si>
    <t>dachówka + papa</t>
  </si>
  <si>
    <t xml:space="preserve"> papa</t>
  </si>
  <si>
    <t xml:space="preserve"> drewno + papa</t>
  </si>
  <si>
    <t>cegła + prefabrykaty</t>
  </si>
  <si>
    <t>eternit + papa</t>
  </si>
  <si>
    <t>stropy drewniane</t>
  </si>
  <si>
    <t>eternit</t>
  </si>
  <si>
    <t>murowany - cegła</t>
  </si>
  <si>
    <t>stropy ceglane + drewno</t>
  </si>
  <si>
    <t>strop drewniany</t>
  </si>
  <si>
    <t>więźba, eternit</t>
  </si>
  <si>
    <t>strop ceglany + drewniany</t>
  </si>
  <si>
    <t>dachówka + płyta onduline</t>
  </si>
  <si>
    <t>papa</t>
  </si>
  <si>
    <t>drewniany</t>
  </si>
  <si>
    <t>konstrukacja drewniana</t>
  </si>
  <si>
    <t>dach drewniany</t>
  </si>
  <si>
    <t>kryty papą</t>
  </si>
  <si>
    <t>żelbet + płyty panwiowe</t>
  </si>
  <si>
    <t>płyty panwiowe</t>
  </si>
  <si>
    <t>drewniano murowany</t>
  </si>
  <si>
    <t>prefabrykanty</t>
  </si>
  <si>
    <t>drewno + gont</t>
  </si>
  <si>
    <t>drewno + teriwa</t>
  </si>
  <si>
    <t>blachdachówka + blacha</t>
  </si>
  <si>
    <t>więźba + dachówka</t>
  </si>
  <si>
    <t>płyta warstwowa</t>
  </si>
  <si>
    <t>dostateczna</t>
  </si>
  <si>
    <t>2 i 3</t>
  </si>
  <si>
    <t>administracyjna</t>
  </si>
  <si>
    <t>13-230 Lidzbark, ul. Sądowa 21</t>
  </si>
  <si>
    <t>biblioteka z czytelnią</t>
  </si>
  <si>
    <t>gaśnica + hydrant</t>
  </si>
  <si>
    <t>społeczno - kulturalna</t>
  </si>
  <si>
    <t>kulturalna</t>
  </si>
  <si>
    <t>garażowa</t>
  </si>
  <si>
    <t>świetlica z garażem OSP</t>
  </si>
  <si>
    <t>Kiełpiny, 13-230 Lidzbark</t>
  </si>
  <si>
    <t>1965 (modernizacja 2006)</t>
  </si>
  <si>
    <t>świetlica wiejska</t>
  </si>
  <si>
    <t>Tarczyny, 13-230 Lidzbark</t>
  </si>
  <si>
    <t>Jeleń, 13-230 Lidzbark</t>
  </si>
  <si>
    <t>garaż OSP z zapleczem</t>
  </si>
  <si>
    <t>Dłutowo, 13-230 Lidzbark</t>
  </si>
  <si>
    <t>Bełk, 13-230 Lidzbark</t>
  </si>
  <si>
    <t>Bryńsk, 13-230 Lidzbark</t>
  </si>
  <si>
    <t>Słup, 13-230 Lidzbark</t>
  </si>
  <si>
    <t>podwieszany kartonowo- gipsowy na ruszcie metalowym</t>
  </si>
  <si>
    <t>więźba drewniana + blachodachówka</t>
  </si>
  <si>
    <t>przed rokiem 1939 (modernizacja 2014)</t>
  </si>
  <si>
    <t>hydrant</t>
  </si>
  <si>
    <t>Nick, 13-230 Lidzbark</t>
  </si>
  <si>
    <t>Wąpiersk, 13-230 Lidzbark</t>
  </si>
  <si>
    <t>mieszkaniowa</t>
  </si>
  <si>
    <t>opieka zdrowotna</t>
  </si>
  <si>
    <t>magazynowa</t>
  </si>
  <si>
    <t>poczekalnia + monitoring +poradnia prawna</t>
  </si>
  <si>
    <t>Budynek mieszkalny i budynek gospodarczy ul. Działdowska 15, dz.121 pow.0,0775 ha</t>
  </si>
  <si>
    <t>ul. Działdowska 14, Lidzbark</t>
  </si>
  <si>
    <t>ul. Działdowska 15, Lidzbark</t>
  </si>
  <si>
    <t>mieszkaniowa z budynkiem gospodarczym</t>
  </si>
  <si>
    <t>Budynek mieszkalny ul. Działdowska 19, dz.10 obr.4</t>
  </si>
  <si>
    <t>ul. Działdowska 19, Lidzbark</t>
  </si>
  <si>
    <t>ul. Działdowska 20, Lidzbark</t>
  </si>
  <si>
    <t>ul. Górka 14, Lidzbark</t>
  </si>
  <si>
    <t>Budynek mieszkalny ul. Leśna 15, dz. 511 obr. 2</t>
  </si>
  <si>
    <t>ul. Leśna 15, Lidzbark</t>
  </si>
  <si>
    <t>ul. Leśniczówka 1, Lidzbark</t>
  </si>
  <si>
    <t>ul. Podgórna 2, Lidzbark</t>
  </si>
  <si>
    <t>ul. Przemysłowa 8, Lidzbark</t>
  </si>
  <si>
    <t>ul. Słomiany Rynek 2, Lidzbark</t>
  </si>
  <si>
    <t>Budynek mieszkalny ul. Słomiany Rynek 12 , działka 230 pow. 0.0632 ha</t>
  </si>
  <si>
    <t>ul. Słomiany Rynek 12, Lidzbark</t>
  </si>
  <si>
    <t>Budynek mieszkalny ul. Słomiany Rynek 12a , działka 230 pow. 0,0632</t>
  </si>
  <si>
    <t>ul. Słomiany Rynek 12 a, Lidzbark</t>
  </si>
  <si>
    <t>Budynek mieszkalny ul. Stare Miasto 24, dz. 250 obr.3</t>
  </si>
  <si>
    <t>mieszkaniowo -usługowa</t>
  </si>
  <si>
    <t>ul. Stare Miasto 24, Lidzbark</t>
  </si>
  <si>
    <t>ul. Sądowa 2, Lidzbark</t>
  </si>
  <si>
    <t>ul. Sądowa 5, Lidzbark</t>
  </si>
  <si>
    <t>Budynek mieszkalny ul. Wodna 13 , dz. 216 obr. 3</t>
  </si>
  <si>
    <t>Budynek mieszkalny ul. Zieluńska 30, dz.450/1(2)</t>
  </si>
  <si>
    <t>ul. Zieluńska 30, Lidzbark</t>
  </si>
  <si>
    <t>świetlica + lokale mieszkaniowe</t>
  </si>
  <si>
    <t>lokal mieszkalny we wspólnocie</t>
  </si>
  <si>
    <t>więźba drewniana + dachówka</t>
  </si>
  <si>
    <t>Cibórz - Olszewo 29</t>
  </si>
  <si>
    <t>Budynek mieszkalny (mieszkanie - Maciejewski) lokal nr 5/3 Wlewsk dz. 207</t>
  </si>
  <si>
    <t>Wlewsk 5/3</t>
  </si>
  <si>
    <t>Cibórz 13/1</t>
  </si>
  <si>
    <t>mieszkaniowa + muzeum WPK</t>
  </si>
  <si>
    <t>dachówka + eternit</t>
  </si>
  <si>
    <t>mieszkaniowa - 6 lokali</t>
  </si>
  <si>
    <t>mieszkalny</t>
  </si>
  <si>
    <t>gospodarczy</t>
  </si>
  <si>
    <t>Budynek gospodarczy ul. Działdowska 19, dz. 10 obr 4</t>
  </si>
  <si>
    <t>ul. Działdowska 19</t>
  </si>
  <si>
    <t>ul. Górka 14</t>
  </si>
  <si>
    <t>ul. Wodna 13</t>
  </si>
  <si>
    <t>kotłownia - nieczynna</t>
  </si>
  <si>
    <t>ul. Jeleńska 15</t>
  </si>
  <si>
    <t>kotłownia gazowa</t>
  </si>
  <si>
    <t>ul. Jeleńsla 15</t>
  </si>
  <si>
    <t>gospodarcza</t>
  </si>
  <si>
    <t>kotłownia na miał węglowy</t>
  </si>
  <si>
    <t>Wlewsk, 13-230 Lidzbark</t>
  </si>
  <si>
    <t>biurowo - administracyjna</t>
  </si>
  <si>
    <t>dom dziennego pobytu dla osób pow. 65 roku życia</t>
  </si>
  <si>
    <t>garażowy</t>
  </si>
  <si>
    <t>wiata stalowa</t>
  </si>
  <si>
    <t>konstrukcja stalowa</t>
  </si>
  <si>
    <t>wiązary stalowe</t>
  </si>
  <si>
    <t>blacha trapezowa</t>
  </si>
  <si>
    <t>dom kultury</t>
  </si>
  <si>
    <t>gaśnica + instalacja p/poż.</t>
  </si>
  <si>
    <t>więźba drewniana + papa</t>
  </si>
  <si>
    <t>garaż</t>
  </si>
  <si>
    <t>żelbetonowy</t>
  </si>
  <si>
    <t>więźba drewniana + eternit</t>
  </si>
  <si>
    <t>wiązary drewniane + blachodachówka</t>
  </si>
  <si>
    <t>sala sportowa z zapleczem socjalnym</t>
  </si>
  <si>
    <t>podwieszony na ruszcie metalowym</t>
  </si>
  <si>
    <t>konstrukcja stalowa + blacha trapezowa</t>
  </si>
  <si>
    <t>skład opłau</t>
  </si>
  <si>
    <t>pocz XX wieku (modernizacja 2015)</t>
  </si>
  <si>
    <t>lokal socjalny - mieszkanie zastępcze</t>
  </si>
  <si>
    <t>1896 (modernizacja 2011)</t>
  </si>
  <si>
    <t>Centrum Usług Wspólnych</t>
  </si>
  <si>
    <t>571-17-15-807</t>
  </si>
  <si>
    <t>366027350</t>
  </si>
  <si>
    <t>5. Centrum Usług Wspólnych</t>
  </si>
  <si>
    <t>Notebook HP Pavilion</t>
  </si>
  <si>
    <t>Komputer + Monitor Acer</t>
  </si>
  <si>
    <t>73mb</t>
  </si>
  <si>
    <t>3. Miejski Ośrodek Sportu i Rekreacji</t>
  </si>
  <si>
    <t>radioodtwarzacz</t>
  </si>
  <si>
    <t>radiomagnetofon Sony</t>
  </si>
  <si>
    <t xml:space="preserve">telewizor </t>
  </si>
  <si>
    <t xml:space="preserve">projektor </t>
  </si>
  <si>
    <t xml:space="preserve">radioodtwarzacz </t>
  </si>
  <si>
    <t xml:space="preserve">radiomagnetofon </t>
  </si>
  <si>
    <t>zestaw nagłaśniający</t>
  </si>
  <si>
    <t>kserokopiarka</t>
  </si>
  <si>
    <t>na belkach drewnianych z podsufitką z desek otynkowaną od góry, podłoga z desek i schody</t>
  </si>
  <si>
    <t>105 (49-lok.+56 szkoła)</t>
  </si>
  <si>
    <t>Szkoła Podstawowa nr 1 z Oddziałami Dwujęzycznymi i Sportowymi im. Tadeusza Kościuszki w Lidzbarku</t>
  </si>
  <si>
    <t>7. Szkoła Podstawowa nr 1 z Oddziałami Dwujęzycznymi i Sportowymi im. Tadeusza Kościuszki w Lidzbarku</t>
  </si>
  <si>
    <t>kserokopiarka SHARP AR</t>
  </si>
  <si>
    <t>TV 40"LED FUNAI 40 FDI7514/10 (2 x 1179,00)</t>
  </si>
  <si>
    <t>TV 50" LCD LED PHILIPS 50 PFH 4009/88</t>
  </si>
  <si>
    <t xml:space="preserve">TV 40"LED FUNAI 40 FDI7514/10 </t>
  </si>
  <si>
    <t>monitor SAMSUNG LED 20"</t>
  </si>
  <si>
    <t>czytnik laserowy USB</t>
  </si>
  <si>
    <t>projektor BENQ Mx525 DLA X 6A</t>
  </si>
  <si>
    <t>komputer stacjonarny LENOVO THINK CENTRE M73 z oprogr,MICROSOPT - NR SERYJNY 1510BB SONY 00PC04 (25 szt, x 3226,29)</t>
  </si>
  <si>
    <t>TV PLAZMA SAMSUNG LED 32"</t>
  </si>
  <si>
    <t>urządzenie wielofunkcyjne EPSON L 365</t>
  </si>
  <si>
    <t>urządzenie wielofunkcyjne XEROX 3215</t>
  </si>
  <si>
    <t>mikrofon bezprzewodowy podwójny AKG WMS 40 MINI-DUAL US25</t>
  </si>
  <si>
    <t>LAPTOP TOSHIBA SATELLITE PRO R50-B</t>
  </si>
  <si>
    <t>LAPTOP TOSHIBA SATELLITE L50-B-1MQ</t>
  </si>
  <si>
    <t>LAPTOP HP PROBOOK G2i5/8op/500gb/WIN PRO</t>
  </si>
  <si>
    <t>kamera DP 600 E TV L (3 x 284,76) + (1 x 284,75)</t>
  </si>
  <si>
    <t>kamera VI 560 EB IR EFFIO 2,8- 12 (na zewnątrz)</t>
  </si>
  <si>
    <t>kamera RA BCS-160h 2,8 mm (2 x 221,40)</t>
  </si>
  <si>
    <t>kamera VI560EB/R EFFIO</t>
  </si>
  <si>
    <t>kamera kopułowa DV1560 EW 2,8-12 IR, SONY EFFIO</t>
  </si>
  <si>
    <t>monitor LCD LG 19 EN 33S-B</t>
  </si>
  <si>
    <t>dysk SEAGATE ST 31000333AS 1 TB 7200.11 32 MB SATA</t>
  </si>
  <si>
    <t>rejestrator cyfrowy  BCS DVRO 401</t>
  </si>
  <si>
    <t>dysk SEAGATE 500GB 16MB SATA III</t>
  </si>
  <si>
    <t>kamera kolor VI700E IR 2,8-12 mm</t>
  </si>
  <si>
    <t>kamera DP 600 E 650TVL 2,8-12 MM</t>
  </si>
  <si>
    <t>komputer HP ELITE pol, 2x 3, 4 GB WIN7 PRO</t>
  </si>
  <si>
    <t xml:space="preserve">Szkoła Podstawowa Nr 2 z Oddziałami dwujęzycznymi i sportowymi im. Szarych Szeregów w Lidzbarku </t>
  </si>
  <si>
    <t>571-16-73-434</t>
  </si>
  <si>
    <t xml:space="preserve">6. Szkoła Podstawowa Nr 2 z Oddziałami dwujęzycznymi i sportowymi im. Szarych Szeregów w Lidzbarku </t>
  </si>
  <si>
    <t>Kserokopiarka Canon IR 2520</t>
  </si>
  <si>
    <t>Projektor Ricoh</t>
  </si>
  <si>
    <t>Laptop Dell 9 sztuk</t>
  </si>
  <si>
    <t>9. Szkoła Podstawowa  im. H. Sienkiewicza w Dłutowie</t>
  </si>
  <si>
    <t>10. Szkoła Podstawowa w Kiełpinach prowadzona przez Stowarzyszenie Społeczno-Oświatowe "Opoka"</t>
  </si>
  <si>
    <t xml:space="preserve">11. Szkoła Podstawowa w Słupie prowadzona przez Stowarzyszenie Społeczno-Oświatowe"Szansa" </t>
  </si>
  <si>
    <t>12. Niepubliczna Szkoła Podstawowa im.Wincentego Witosa w Wąpiersku prowadzona przez Stowarzyszenie Społeczno-Oświatowe "Przyszłość"</t>
  </si>
  <si>
    <t>13. Szkoła Podstawowa w Bryńsku</t>
  </si>
  <si>
    <t>pustak</t>
  </si>
  <si>
    <t>butla gazowa</t>
  </si>
  <si>
    <t>świetlica z garażem OSP,biblioteka</t>
  </si>
  <si>
    <t>Drukarka atramentowa Canon Pixma iP110</t>
  </si>
  <si>
    <t>Kserokopiarka SHARP AR-5623NG</t>
  </si>
  <si>
    <t>Zestaw komputerowy Intel Core 7 szt.</t>
  </si>
  <si>
    <t>Zestaw komputerowy 3 szt.</t>
  </si>
  <si>
    <t>Serwer DELL PowerEdge T630</t>
  </si>
  <si>
    <t>Centrala telefoniczna PANASONIC KX-N S 500</t>
  </si>
  <si>
    <t>Laptop Toshiba</t>
  </si>
  <si>
    <t>Laptop HP Pavilon</t>
  </si>
  <si>
    <t>Tablet Yoga3 projektor PRO</t>
  </si>
  <si>
    <t>Aparat cyfrowy NIKON D3200+karta pamięci</t>
  </si>
  <si>
    <t>Budynek UMiG obr. 2 dz. 190</t>
  </si>
  <si>
    <t>Budynek Biblioteki Miejskiej obr. 3 dz.302/1</t>
  </si>
  <si>
    <t>Budynek Domu Strażaka obr. 3 dz. 362</t>
  </si>
  <si>
    <t>Budynek Muzeum OSP obr. 3 dz. 362</t>
  </si>
  <si>
    <t>Garaże OSP Lidzbark obr. 3 dz. 362</t>
  </si>
  <si>
    <t>Budynek OSP Kiełpiny dz. 172</t>
  </si>
  <si>
    <t>Budynek OSP Tarczyny dz. 12/17</t>
  </si>
  <si>
    <t>Budynek OSP Jeleń dz. 89</t>
  </si>
  <si>
    <t>Budynek OSP Nowy Dwór dz.217</t>
  </si>
  <si>
    <t>Świetlica Nowe  Dłutowo dz. 200/4</t>
  </si>
  <si>
    <t>Budynek OSP Bełk dz. 38/1</t>
  </si>
  <si>
    <t>Budynek OSP Bryńsk dz.247</t>
  </si>
  <si>
    <t>Budynek OSP Słup dz. 118</t>
  </si>
  <si>
    <t>Świetlica NICK dz. 47</t>
  </si>
  <si>
    <t>Budynek użytkowy (była poczta) o Nowe Dłutowo dz. 199/7</t>
  </si>
  <si>
    <t>Budynek Przychodni Zdrowia obr. 2 dz. 292/1</t>
  </si>
  <si>
    <t>Budynek Przychodni Zdrowia o Dłutowo Stare dz. 121</t>
  </si>
  <si>
    <t>Dwa budynki garażowo-magazynowe po MON obr. 2 dz. 40</t>
  </si>
  <si>
    <t>Przystanek PKS Lidzbark obr.3 dz. 373</t>
  </si>
  <si>
    <t>Budynek mieszkalny ul. Działdowska 14, dz.126 obr.3</t>
  </si>
  <si>
    <t>Nowe Dłutowo, 13-230 Lidzbark</t>
  </si>
  <si>
    <t>Dłutowo Stare, 13-230 Lidzbark</t>
  </si>
  <si>
    <t>ul. Dworcowa 2, Lidzbark</t>
  </si>
  <si>
    <t>Budynek mieszkalny ul. Działdowska 20, dz.127/1 obr. 3</t>
  </si>
  <si>
    <t>Budynek mieszkalny ul. Górka 14, dz. 161 obr. 3</t>
  </si>
  <si>
    <t xml:space="preserve">Budynek mieszkalny i gospodarczy ul. Leśniczówka 1 , działka 33/1 dz. 33/2 </t>
  </si>
  <si>
    <t>Budynek mieszkalny ul. Podgórna 2, działka 317 pow. 0,0369 ha</t>
  </si>
  <si>
    <t>Budynek ul. Słomiany Rynek 2 , dz. 217/1 obr. 3</t>
  </si>
  <si>
    <t>Budynek mieszkalny ul. Sądowa 2, dz. 232 obr. 3</t>
  </si>
  <si>
    <t>Budynek mieszkalny ul. Sądowa 5, dz. 350 obr.3</t>
  </si>
  <si>
    <t>Budynek mieszkalny w m. Nowy Dwór 4 dz. 269/6</t>
  </si>
  <si>
    <t>Budynek mieszkalny Cibórz 17 dz. 48/2</t>
  </si>
  <si>
    <t>budynek mieszkalny Cibórz 13 - lokal mieszkalny (nr 13/1 Banacki) dz. 90</t>
  </si>
  <si>
    <t>Budynek mieszkalny Cibórz 29 (Olszewo - Ciesielski) dz. 609 obr. Cibórz</t>
  </si>
  <si>
    <t>Budynek mieszkalny w Bryńsku (Kejdrowska)/ Kazimierz Figurski działka 252 pow. 0,0400 ha</t>
  </si>
  <si>
    <t>Barak - ul. Działdowska 18, Lidzbark dz. 127/2 obr. 3</t>
  </si>
  <si>
    <t>Budynek gospodarczy Jeleń 84 dz. 165/3</t>
  </si>
  <si>
    <t>Kotłownia Linowiec gm. Grodziczno dz. 388 obr. Linowiec</t>
  </si>
  <si>
    <t>Kotłownia –Wlewsk dz. 72</t>
  </si>
  <si>
    <t>Biurowiec Jeleńska 38 dz. 263 obr. 4</t>
  </si>
  <si>
    <t>Budynek Garażowy dz. 397/8 obr. 3</t>
  </si>
  <si>
    <t>Wiata dz. 397/7 obr.3</t>
  </si>
  <si>
    <t>Budynek MGOK dz. 189/2 obr. 2</t>
  </si>
  <si>
    <t>Garaż przy UMiG dz. 190 obr. 2</t>
  </si>
  <si>
    <t>Linowiec, gm. Grodziczno</t>
  </si>
  <si>
    <t>ul. Działdowska 10a</t>
  </si>
  <si>
    <t>ul. Działdowska 10</t>
  </si>
  <si>
    <t>Budynek mieszkalny i gospodarczy w Lidzbarku ul. Jeleńska 41 dz. 333 i 337 obr. 4</t>
  </si>
  <si>
    <t>Garaż OSP Jeleń dz. 89</t>
  </si>
  <si>
    <t>Świetlica Adamowo dz. 125</t>
  </si>
  <si>
    <t>Świetlica Zdrojek dz. 41/6</t>
  </si>
  <si>
    <t>Hala Sportowa w Kiełpinach dz. 70/2</t>
  </si>
  <si>
    <t>Świetlica w m. Wlewsk dz. 207</t>
  </si>
  <si>
    <t>Budynek mieszkalny Nowy Dwór 15,  dz.259</t>
  </si>
  <si>
    <t>kontener całodobowy dz. 269/5</t>
  </si>
  <si>
    <t>Budynek Świetlicy w Ciborzu dz. 88</t>
  </si>
  <si>
    <t>Świetlica w Wawrowie dz. 479</t>
  </si>
  <si>
    <t>Budynek Gospodarczy we Wlewsku 5 dz. 175</t>
  </si>
  <si>
    <t xml:space="preserve"> Cibórz, 13-230 Lidzbark</t>
  </si>
  <si>
    <t>Wawrowo, 13-230 Lidzbark</t>
  </si>
  <si>
    <t xml:space="preserve">Wlewsk, 13-230 Lidzbark </t>
  </si>
  <si>
    <t>Budynek administracyjny plaża dz. 8 obr. 4</t>
  </si>
  <si>
    <t>Stanica wodna dz.8 obr. 2</t>
  </si>
  <si>
    <t>Zjeżdżalniadz. 8 obr. 2</t>
  </si>
  <si>
    <t>Boisko ORLIK (w tym kolektory słoneczne
20.808,05zł) dz. 130/3 i 135/3 obr. 3</t>
  </si>
  <si>
    <t>Boisko ORLIK dz. 113/2 obr. 3</t>
  </si>
  <si>
    <t>Stadion dz. 41 obr. 2</t>
  </si>
  <si>
    <t>Zjeżdżalnia rodzinna dz. 8 obr. 2</t>
  </si>
  <si>
    <t>Hala widowiskowo-sportowa działki, 361/6, 348/6, 348/4, 344/1, 361/5 obr 3</t>
  </si>
  <si>
    <t>Budynek Szkolny (w tym kolektory słoneczne 27.185zł) 361/6 obr. 3</t>
  </si>
  <si>
    <t>budynek szkoły (stary) (w tym kolektory słoneczne 40.000zł) dz. 119/1 obr. 3</t>
  </si>
  <si>
    <t>budynek szkoły (łącznik) dz. 119/1 obr. 3</t>
  </si>
  <si>
    <t>budynek szkoły (MOSiR) dz. 119/1 ibr. 3</t>
  </si>
  <si>
    <t>budynek gospodarczy dz. 412 obr. 3</t>
  </si>
  <si>
    <t>boisko sportowe dz. 119/1 obr. 3</t>
  </si>
  <si>
    <t>Przedszkole dz. 288/5 obr. 2</t>
  </si>
  <si>
    <t>Budynek szkoły (w tym kolektory słoneczne 20.000zł) dz. 119</t>
  </si>
  <si>
    <t>Budynek Oddziału Przedszkolnego dz. 199/15</t>
  </si>
  <si>
    <t>Ubikacja dz. 119</t>
  </si>
  <si>
    <t>Budynek gospodarczy dz. 119</t>
  </si>
  <si>
    <t>boisko ORLIK dz. 119</t>
  </si>
  <si>
    <t>Budynek szkolny dz. 188</t>
  </si>
  <si>
    <t>Budynek szkolny dz. 191</t>
  </si>
  <si>
    <t>Budynek szkoły dz. 29/8</t>
  </si>
  <si>
    <t>Budynek gospodarczy dz. 29/8</t>
  </si>
  <si>
    <t>budynek szkolny dz. 214</t>
  </si>
  <si>
    <t>budynek gospodarczy dz. 214</t>
  </si>
  <si>
    <t>X</t>
  </si>
  <si>
    <t>3 500 kg</t>
  </si>
  <si>
    <t>autobus</t>
  </si>
  <si>
    <t>5 600 kg</t>
  </si>
  <si>
    <t>29.04.2009</t>
  </si>
  <si>
    <t>2 998cm3</t>
  </si>
  <si>
    <t>NDZ 97SJ</t>
  </si>
  <si>
    <t>ZCFC50A2005782635</t>
  </si>
  <si>
    <t>C50 IVECO DAILY</t>
  </si>
  <si>
    <t>IRISBUS</t>
  </si>
  <si>
    <t>12 500 kg</t>
  </si>
  <si>
    <t>15.04.2003</t>
  </si>
  <si>
    <t>6 540cm3</t>
  </si>
  <si>
    <t>NDZ L335</t>
  </si>
  <si>
    <t>SUASW3AFP3S680263</t>
  </si>
  <si>
    <t>A0909L035</t>
  </si>
  <si>
    <t>AUTOSAN</t>
  </si>
  <si>
    <t>pojazd elektryczny</t>
  </si>
  <si>
    <t>b/n</t>
  </si>
  <si>
    <t>L4MGJGT50GA000085</t>
  </si>
  <si>
    <t>DN14</t>
  </si>
  <si>
    <t>FRUGAL</t>
  </si>
  <si>
    <t>3 020kg</t>
  </si>
  <si>
    <t>18.11.2016</t>
  </si>
  <si>
    <t>1 598cm3</t>
  </si>
  <si>
    <t>osobowy do przewozu osób niepełnosprawnych</t>
  </si>
  <si>
    <t>NDZ 20540</t>
  </si>
  <si>
    <t>W0LJ7E607HV610656</t>
  </si>
  <si>
    <t>Vivaro</t>
  </si>
  <si>
    <t>Opel</t>
  </si>
  <si>
    <t>615 kg</t>
  </si>
  <si>
    <t>09.11.2007</t>
  </si>
  <si>
    <t>przyczepa lekka specjalna</t>
  </si>
  <si>
    <t>NDZ 51CY</t>
  </si>
  <si>
    <t>WSEB075B57G800777</t>
  </si>
  <si>
    <t>M B 6075 B1</t>
  </si>
  <si>
    <t>STEMA</t>
  </si>
  <si>
    <t>1 880kg</t>
  </si>
  <si>
    <t>1 560 cm3</t>
  </si>
  <si>
    <t>osobowy</t>
  </si>
  <si>
    <t>NDZ 79JX</t>
  </si>
  <si>
    <t xml:space="preserve">Berlingo 1,6 HDI         </t>
  </si>
  <si>
    <t>Citroen</t>
  </si>
  <si>
    <t>2 400kg</t>
  </si>
  <si>
    <t>1 400kg</t>
  </si>
  <si>
    <t>20.08.2014</t>
  </si>
  <si>
    <t>przyczepa - scena mobilna</t>
  </si>
  <si>
    <t>NDZ 84WP</t>
  </si>
  <si>
    <t>SYBH20000E0000094</t>
  </si>
  <si>
    <t>Euro B2600</t>
  </si>
  <si>
    <t>Rydwan</t>
  </si>
  <si>
    <t>3 490kg</t>
  </si>
  <si>
    <t>07.12.2007</t>
  </si>
  <si>
    <t>2 134 cm3</t>
  </si>
  <si>
    <t>specjalny pożarniczy</t>
  </si>
  <si>
    <t>NDZ 20825</t>
  </si>
  <si>
    <t>X9633027372274100</t>
  </si>
  <si>
    <t>Gazela</t>
  </si>
  <si>
    <t>GAZ</t>
  </si>
  <si>
    <t>268 kg</t>
  </si>
  <si>
    <t>09.06.2016</t>
  </si>
  <si>
    <t>49,60 cm3</t>
  </si>
  <si>
    <t>motorower</t>
  </si>
  <si>
    <t>NDZ 65R1</t>
  </si>
  <si>
    <t>ZJKLY5FC5GY160251</t>
  </si>
  <si>
    <t>Motors LY 5FC</t>
  </si>
  <si>
    <t>Romet</t>
  </si>
  <si>
    <t>750kg</t>
  </si>
  <si>
    <t>11.12.2013</t>
  </si>
  <si>
    <t>przyczepa</t>
  </si>
  <si>
    <t>NDZ 38HP</t>
  </si>
  <si>
    <t>SXE11236GDS000098</t>
  </si>
  <si>
    <t>N7-236</t>
  </si>
  <si>
    <t>Neptun</t>
  </si>
  <si>
    <t>510kg</t>
  </si>
  <si>
    <t>18.11.2009</t>
  </si>
  <si>
    <t>NDZ 41KY</t>
  </si>
  <si>
    <t>SUCW3E26F92002320</t>
  </si>
  <si>
    <t>W3</t>
  </si>
  <si>
    <t>Wiola</t>
  </si>
  <si>
    <t>610kg</t>
  </si>
  <si>
    <t>02.09.2008</t>
  </si>
  <si>
    <t>NDZ 65FY</t>
  </si>
  <si>
    <t>SXEBNABPC8S000044</t>
  </si>
  <si>
    <t>Sorelpol N7B17</t>
  </si>
  <si>
    <t>04.12.2007</t>
  </si>
  <si>
    <t>2 402 cm3</t>
  </si>
  <si>
    <t>specjalny</t>
  </si>
  <si>
    <t>NDZ 16414</t>
  </si>
  <si>
    <t>WF0XXXBDFX7M49090</t>
  </si>
  <si>
    <t xml:space="preserve">Transit    </t>
  </si>
  <si>
    <t>Ford</t>
  </si>
  <si>
    <t>18 000kg</t>
  </si>
  <si>
    <t>09.02.2015</t>
  </si>
  <si>
    <t>6 871 cm3</t>
  </si>
  <si>
    <t>NDZ 64WX</t>
  </si>
  <si>
    <t>WMAN38ZZ1EY315950</t>
  </si>
  <si>
    <t>TGM 18.290</t>
  </si>
  <si>
    <t>MAN</t>
  </si>
  <si>
    <t>750 kg</t>
  </si>
  <si>
    <t>08.04.2009</t>
  </si>
  <si>
    <t>przyczepa lekka</t>
  </si>
  <si>
    <t>NDZ 80GY</t>
  </si>
  <si>
    <t>SXEBNABPC7S000018</t>
  </si>
  <si>
    <t>NB7-17</t>
  </si>
  <si>
    <t>7 500 kg</t>
  </si>
  <si>
    <t>590 kg</t>
  </si>
  <si>
    <t>12.04.2000</t>
  </si>
  <si>
    <t>4 588 cm3</t>
  </si>
  <si>
    <t>specjalny - podnośnik</t>
  </si>
  <si>
    <t>NDZ 03265</t>
  </si>
  <si>
    <t>07422W - PM - 18P</t>
  </si>
  <si>
    <t xml:space="preserve">Star </t>
  </si>
  <si>
    <t>18 000 kg</t>
  </si>
  <si>
    <t>15.06.2009</t>
  </si>
  <si>
    <t>11 705 cm3</t>
  </si>
  <si>
    <t>NDZ 80SX</t>
  </si>
  <si>
    <t>YSZP4X40002044386</t>
  </si>
  <si>
    <t>P34OCB4X4EMZ</t>
  </si>
  <si>
    <t>SCANIA</t>
  </si>
  <si>
    <t>12 000 kg</t>
  </si>
  <si>
    <t>28.11.2007</t>
  </si>
  <si>
    <t>4 580 cm3</t>
  </si>
  <si>
    <t>NDZ N858</t>
  </si>
  <si>
    <t>SVSL70ZZZ4F002205</t>
  </si>
  <si>
    <t>L701</t>
  </si>
  <si>
    <t>STAR</t>
  </si>
  <si>
    <t>3 490 kg</t>
  </si>
  <si>
    <t>25.10.2005</t>
  </si>
  <si>
    <t>specjalny ratowniczo-gaśniczy</t>
  </si>
  <si>
    <t>NDZ 51CF</t>
  </si>
  <si>
    <t>WFOLXXBDFL5472832</t>
  </si>
  <si>
    <t xml:space="preserve">Ford      </t>
  </si>
  <si>
    <t>18.04.1990</t>
  </si>
  <si>
    <t>2 120 cm3</t>
  </si>
  <si>
    <t>CNE 5856</t>
  </si>
  <si>
    <t>A 158</t>
  </si>
  <si>
    <t>FS Lublin Żuk</t>
  </si>
  <si>
    <t>2 500 kg</t>
  </si>
  <si>
    <t>02.01.1980</t>
  </si>
  <si>
    <t>CNE 5107</t>
  </si>
  <si>
    <t>A 15 B</t>
  </si>
  <si>
    <t>2 550 kg</t>
  </si>
  <si>
    <t>31.12.1973</t>
  </si>
  <si>
    <t>CNE 4637</t>
  </si>
  <si>
    <t>A 151C</t>
  </si>
  <si>
    <t>6 842 cm3</t>
  </si>
  <si>
    <t>CNE 5108</t>
  </si>
  <si>
    <t>037281</t>
  </si>
  <si>
    <t>266 / 691</t>
  </si>
  <si>
    <t>10 580 kg</t>
  </si>
  <si>
    <t>3700 kg</t>
  </si>
  <si>
    <t>24.09.1992</t>
  </si>
  <si>
    <t>NDZ 97EJ</t>
  </si>
  <si>
    <t>04885</t>
  </si>
  <si>
    <t>244 L</t>
  </si>
  <si>
    <t>ASS</t>
  </si>
  <si>
    <t>AC/KR</t>
  </si>
  <si>
    <t>NW</t>
  </si>
  <si>
    <t>OC</t>
  </si>
  <si>
    <t>Do</t>
  </si>
  <si>
    <t>Od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</si>
  <si>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</si>
  <si>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Okres ubezpieczenia AC i KR</t>
  </si>
  <si>
    <t>Okres ubezpieczenia OC i NW</t>
  </si>
  <si>
    <t>Suma ubezpieczenia (wartość pojazdu z VAT) w tym wyposażenie dodatkowe</t>
  </si>
  <si>
    <t>Przebieg</t>
  </si>
  <si>
    <t>Czy pojazd służy do nauki jazdy? (TAK/NIE)</t>
  </si>
  <si>
    <t>Dopuszczalna masa całkowita</t>
  </si>
  <si>
    <t>Ładowność</t>
  </si>
  <si>
    <t>Ilość miejsc</t>
  </si>
  <si>
    <t>Data I rejestracji</t>
  </si>
  <si>
    <t>Rok prod.</t>
  </si>
  <si>
    <t>Poj.</t>
  </si>
  <si>
    <t>Rodzaj pojazdu zgodnie z dowodem rejestracyjnym lub innymi dokumentami</t>
  </si>
  <si>
    <t>Nr rej.</t>
  </si>
  <si>
    <t>Nr podw./ nadw.</t>
  </si>
  <si>
    <t>Typ, model</t>
  </si>
  <si>
    <t>Marka</t>
  </si>
  <si>
    <t>Dane pojazdów</t>
  </si>
  <si>
    <t>Tabela nr 4 - Wykaz pojazdów w Gminie Lidzbark</t>
  </si>
  <si>
    <t>571-17-16-801</t>
  </si>
  <si>
    <t>368293132</t>
  </si>
  <si>
    <t>NDZ 25GS</t>
  </si>
  <si>
    <t>NDZ 24725</t>
  </si>
  <si>
    <t>Berlingo 1,6 HDI</t>
  </si>
  <si>
    <t>VF7GJ9HXC93416400</t>
  </si>
  <si>
    <t>1 560cm3</t>
  </si>
  <si>
    <t>09.03.2007</t>
  </si>
  <si>
    <t>Volkswagen</t>
  </si>
  <si>
    <t>Transporter</t>
  </si>
  <si>
    <t>WV3ZZZ7JZ8X000852</t>
  </si>
  <si>
    <t>2 461cm3</t>
  </si>
  <si>
    <t>24.07.2007</t>
  </si>
  <si>
    <t>2 800kg</t>
  </si>
  <si>
    <t>Notebook X7T78UAT#ABA</t>
  </si>
  <si>
    <t>drukarka BROTHER DCP 1510</t>
  </si>
  <si>
    <t>niszczarka REXEL AUTO+60X</t>
  </si>
  <si>
    <t>20 +3</t>
  </si>
  <si>
    <t>Budynek Miejskiego Ośrodka Pomocy Społecznej (w tym kolektory słoneczne
25.562,78zł) dz. 259, 260, 101 obr. 4</t>
  </si>
  <si>
    <t>Komputer NETCOM MIDI</t>
  </si>
  <si>
    <t>Drukarka laserowa 2szt*480zł</t>
  </si>
  <si>
    <t>Niszczarka Fellowes</t>
  </si>
  <si>
    <t>Zestaw komputerowy 2szt. * 2280zł</t>
  </si>
  <si>
    <t>Laptop HP</t>
  </si>
  <si>
    <t>Pomost kąpielowy dz. 8 obr. 2</t>
  </si>
  <si>
    <t>Promenada nad jeziorem działki. 9-13, 29, 153-161 obr. 2</t>
  </si>
  <si>
    <t>Park linowy</t>
  </si>
  <si>
    <t>kamera obrotowa IP 40 / na zewnątrz /</t>
  </si>
  <si>
    <t>kamera ze stałym obiektywem /na zewnątrz</t>
  </si>
  <si>
    <t>rozdzielnia zasilająca szt.2</t>
  </si>
  <si>
    <t>połączenie radiowe szt. 6</t>
  </si>
  <si>
    <t>rozdzielnia zasilająca szt. 1</t>
  </si>
  <si>
    <t>komputer HP PAVILION WIN 10</t>
  </si>
  <si>
    <t>odkurzacz Zelmer</t>
  </si>
  <si>
    <t>telewizor Samsung</t>
  </si>
  <si>
    <t>radiomagnetofon Philips</t>
  </si>
  <si>
    <t>urządzenie wielofunkcyjne HP</t>
  </si>
  <si>
    <t>laptop HP</t>
  </si>
  <si>
    <t>blender Bosh</t>
  </si>
  <si>
    <t>gaśnice 4 szt., drzwi drewaniane - 1szt, 2-PCV, urządz. Alarmowe do prac komp., monitoring</t>
  </si>
  <si>
    <t>działalność edukacyjno-wychowawczo-opiekuńcza</t>
  </si>
  <si>
    <t>sanitarne</t>
  </si>
  <si>
    <t>gospodarcze</t>
  </si>
  <si>
    <t>gasnice proszkowe- 8 szt., hydranty, alarm, kraty na oknach, 5 drzwi, 6 zamków patentowych; powiadomnienie do policji; dozór pracowniczy</t>
  </si>
  <si>
    <t>płyta betonowo-zbrojeniowa, cegła</t>
  </si>
  <si>
    <t>b. dobry</t>
  </si>
  <si>
    <t>b.dobry</t>
  </si>
  <si>
    <t>kopiarka XEROX WORK SENTRE 5021</t>
  </si>
  <si>
    <t>komputery 12 szt</t>
  </si>
  <si>
    <t>komputer DELL VOSTRO</t>
  </si>
  <si>
    <t>drukarka EPSON MFP ITS L382 COLORA4/33pps/USB/3pl</t>
  </si>
  <si>
    <t>telefax PANASONIC</t>
  </si>
  <si>
    <t>urządzenie wielofunkcyjne</t>
  </si>
  <si>
    <t>aparat CANON POWERSHOT SX400ISBLK</t>
  </si>
  <si>
    <t>projektor BENQ MS506 DLP800x600</t>
  </si>
  <si>
    <t>aparat cyfrowy CANON EOS 1300D18-55</t>
  </si>
  <si>
    <t>notebook DELL VOSTRO 3558 15,6´´HD/i3-5005U/49P/500</t>
  </si>
  <si>
    <t>projektor BENQ MS506 DLP800x600 3200ANSI LUMEN</t>
  </si>
  <si>
    <t xml:space="preserve">gaśnica - 6, drzwi - 2,zamek - 2, urządzenie alarmowe - 2 piętro (sygnaliazacja dzwiękowa),  cały budynek - alarm (sygnalizacja dźwiękowa) - sygnał przekazywany do dyrektora i sekretarza szkoły)  </t>
  </si>
  <si>
    <t>drzwi -1 szt., zamek - 1 szt., gaśnica proszkowa - 2 szt.</t>
  </si>
  <si>
    <t>2001 (modernizacja 2014)</t>
  </si>
  <si>
    <t>łącznie z poz. 3</t>
  </si>
  <si>
    <t>telewizor LG 49'3840x2160(4KULTR HD)</t>
  </si>
  <si>
    <t>Wieża SC-AKX200E PANASONIC</t>
  </si>
  <si>
    <t>zestaw interaktywny - tablica my Board SILVER 84 C z interakt.  półką i nagłosnieniem</t>
  </si>
  <si>
    <t>zestaw nagłaśniający MY BOARD SILVER AMP-32  (2 X 800,00)</t>
  </si>
  <si>
    <t>CETRALA TELEFONICZNA - SLICAN IPU-14</t>
  </si>
  <si>
    <t>NISZCZARKA OPUS  (2 x 285,00)</t>
  </si>
  <si>
    <t>UPS CYBERPOWER (akumulator)</t>
  </si>
  <si>
    <t>LAPTOP HP PRO BOOK G6 (15-76EN/8gb)</t>
  </si>
  <si>
    <t>monitor AOC 19</t>
  </si>
  <si>
    <t>komputer LENOVO i3/4/500/wn 7 PROpl</t>
  </si>
  <si>
    <t>monitor HP W 1972</t>
  </si>
  <si>
    <t>mini wieża HI-FI  SYSTEM 201329000</t>
  </si>
  <si>
    <t>radiomagnetofon PHILIPS A 2780</t>
  </si>
  <si>
    <t>tablet SAMSUNG</t>
  </si>
  <si>
    <t>laptop TOSHIBA  SATELLITE PRO C50-A 1C91i33110M (2 x 1900,00)</t>
  </si>
  <si>
    <t>radiomagnetofon PHILIPS</t>
  </si>
  <si>
    <t>radiomagnetofon PHILIPS (MP3) WMA LCD</t>
  </si>
  <si>
    <t>laptop TOSHIBA SATELLITE PRO C-50-A-1C9</t>
  </si>
  <si>
    <t>laptop 15,6 LENOVO 650,80</t>
  </si>
  <si>
    <t>Komputer Aio HP  1 szt.</t>
  </si>
  <si>
    <t>Monitor interaktywny   2 szt.</t>
  </si>
  <si>
    <t>Laptop Dell  1 szt.</t>
  </si>
  <si>
    <t>Radiomagnetofon  3 szt.</t>
  </si>
  <si>
    <t>Projektor inFocus 1szt.</t>
  </si>
  <si>
    <t>Laptop Asus x555  5szt.</t>
  </si>
  <si>
    <t>Kamera - wewnątrz</t>
  </si>
  <si>
    <t xml:space="preserve">4. Szkoła Podstawowa Nr 2 z Oddziałami dwujęzycznymi i sportowymi im. Szarych Szeregów w Lidzbarku </t>
  </si>
  <si>
    <t>5. Szkoła Podstawowa nr 1 z Oddziałami Dwujęzycznymi i Sportowymi im. Tadeusza Kościuszki w Lidzbarku</t>
  </si>
  <si>
    <t xml:space="preserve">6. Szkoła Podstawowa w Słupie prowadzona przez Stowarzyszenie Społeczno-Oświatowe"Szansa" </t>
  </si>
  <si>
    <t>okienna - bardzo dobra, drzwiowa - dobra</t>
  </si>
  <si>
    <t>Przepływowy podgrzewacz wody DAF</t>
  </si>
  <si>
    <t xml:space="preserve">Telewizor LCD SAMSUNG </t>
  </si>
  <si>
    <t>Radiomagnetofon SONY</t>
  </si>
  <si>
    <t>7. Niepubliczna Szkoła Podstawowa im.Wincentego Witosa w Wąpiersku prowadzona przez Stowarzyszenie Społeczno-Oświatowe "Przyszłość"</t>
  </si>
  <si>
    <t>8. Szkoła Podstawowa w Bryńsku</t>
  </si>
  <si>
    <t>TP- Liuk TL 1016 Switch</t>
  </si>
  <si>
    <t>Żłobek Miejski w Lidzbarku</t>
  </si>
  <si>
    <t>ul. Zieluńska 7, 13-230 Lidzbark</t>
  </si>
  <si>
    <t>aparat cyfrowy</t>
  </si>
  <si>
    <t>1 172kg</t>
  </si>
  <si>
    <t>14. Żłobek Miejski w Lidzbarku</t>
  </si>
  <si>
    <t>budynek żłobka</t>
  </si>
  <si>
    <t>żłobek miejski</t>
  </si>
  <si>
    <t>ściany z cegły pełnej ceramicznej, część dobudowana z bloczków gazobetonowych</t>
  </si>
  <si>
    <t>telewizor  Toshiba</t>
  </si>
  <si>
    <t>urzadzenie wielofunkcyjne Brother</t>
  </si>
  <si>
    <t>laptop hp</t>
  </si>
  <si>
    <t>sprzęt do karaoke</t>
  </si>
  <si>
    <t>gaśnica proszkowa szt 2, gaśnica ABF szt 1, wyłącznik przeciwpozarowy - szt 1, hydrant podziemny szt 1, hydrant wewnętrzny PN-EN 661-1-25/30 szt 1 korytarz budynki</t>
  </si>
  <si>
    <t xml:space="preserve">  571-17-17-077</t>
  </si>
  <si>
    <t>Świetlica Wąpiersk dz. 41/1</t>
  </si>
  <si>
    <t>przedwojenny (modernizacja 2012, 2017)</t>
  </si>
  <si>
    <t>Garaż OSP Wąpiersk</t>
  </si>
  <si>
    <t>garaż OSP</t>
  </si>
  <si>
    <t>gaśnica, hydrant</t>
  </si>
  <si>
    <t>Garaż OSP Kiełpiny</t>
  </si>
  <si>
    <t>budynek gospodarczo-garażowy</t>
  </si>
  <si>
    <t>Targowisko Miejskie-wiaty, toaleta automatyczna, ogrodzenie, oświetlenie</t>
  </si>
  <si>
    <t>ul. Poświętna, 13-230 Lidzbark</t>
  </si>
  <si>
    <t xml:space="preserve">nie </t>
  </si>
  <si>
    <t>budynek murowany</t>
  </si>
  <si>
    <t>Tablet Huawei MediaPad</t>
  </si>
  <si>
    <t>Laptop HP ENVY i7/16gb/1TB</t>
  </si>
  <si>
    <t>kraty, gaśnice, monitoring</t>
  </si>
  <si>
    <t>drzwi, kłódki</t>
  </si>
  <si>
    <t xml:space="preserve">cegła czerwona </t>
  </si>
  <si>
    <t>belki, trzcina, deski</t>
  </si>
  <si>
    <t>beton</t>
  </si>
  <si>
    <t>drzwi- dobry, okien brak</t>
  </si>
  <si>
    <t>dydaktyka</t>
  </si>
  <si>
    <t>magazyn</t>
  </si>
  <si>
    <t>Urządzenie wielofunkcyjne SharpAR 6020</t>
  </si>
  <si>
    <t>Laptop 15'6 LENOVO G50-80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</si>
  <si>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</si>
  <si>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</si>
  <si>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</si>
  <si>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Elementy mające wpływ na ocenę ryzyka</t>
  </si>
  <si>
    <t>Czy w konstrukcji budynków występuje płyta warstwowa?</t>
  </si>
  <si>
    <t xml:space="preserve">Czy od 1997 r. wystąpiło w jednostce ryzyko powodzi? </t>
  </si>
  <si>
    <t>Tabela nr 5 - Szkodowość w Gminie Lidzbark</t>
  </si>
  <si>
    <t>Tabela nr 6</t>
  </si>
  <si>
    <t>Liczba szkód</t>
  </si>
  <si>
    <t>2016 rok</t>
  </si>
  <si>
    <t>2017 rok</t>
  </si>
  <si>
    <t>uszkodzenie  pojazdu wskutek uderzenia przez niezabezpieczony szlaban</t>
  </si>
  <si>
    <t>2018 rok</t>
  </si>
  <si>
    <t>brak szkód</t>
  </si>
  <si>
    <t>2019 rok</t>
  </si>
  <si>
    <t>uszkodzenie zadaszenia wiaty na pomoście kąpielowym</t>
  </si>
  <si>
    <t>Suma wypłaconych odszkodowań</t>
  </si>
  <si>
    <t>Ryzyko</t>
  </si>
  <si>
    <t>Krótki opis szkody</t>
  </si>
  <si>
    <t>AutoCasco</t>
  </si>
  <si>
    <t>kradzież</t>
  </si>
  <si>
    <t>uszkodzenie drzwi oraz karnisza wskutek włamania do budynku szkolnego</t>
  </si>
  <si>
    <t>uszkodzenie pojazdu (2.242,25zł + 569,19zł)</t>
  </si>
  <si>
    <t>OC ogólne</t>
  </si>
  <si>
    <t>uszkodzenie pojazdu (13.931,25zł + 1.134,51zł)</t>
  </si>
  <si>
    <t>szyby</t>
  </si>
  <si>
    <t>kopiarka Konica Minolta</t>
  </si>
  <si>
    <t>komputer HPA i022</t>
  </si>
  <si>
    <t>467 452km</t>
  </si>
  <si>
    <t>481 958km</t>
  </si>
  <si>
    <t>komputer AIO DELL</t>
  </si>
  <si>
    <t>UPS APC</t>
  </si>
  <si>
    <t>Serwer</t>
  </si>
  <si>
    <t>Liczba pracowników</t>
  </si>
  <si>
    <t>Liczba uczniów/ wychowanków/ pensjonariuszy</t>
  </si>
  <si>
    <t>173 939km</t>
  </si>
  <si>
    <t>Niszczarka REXEL PROSTYLE +</t>
  </si>
  <si>
    <t>zestaw komputerowy 2szt * 2500zł</t>
  </si>
  <si>
    <t xml:space="preserve">zestaw komputerowy </t>
  </si>
  <si>
    <t>zapora sieciowa</t>
  </si>
  <si>
    <t>gaśnice 7 szt, hydrant 2 szt,  monitoring, alarm</t>
  </si>
  <si>
    <t>żelbeton z płyt żerańskich</t>
  </si>
  <si>
    <t>plaża, kąpielisko</t>
  </si>
  <si>
    <t>Budynek   ul.Lipowa 53</t>
  </si>
  <si>
    <t>mieszkalno-socjalne</t>
  </si>
  <si>
    <t>pracownik dozoruje mieszkający</t>
  </si>
  <si>
    <t>Lidzbark ul.Lipowa 53</t>
  </si>
  <si>
    <t>jezioro 5m</t>
  </si>
  <si>
    <t>1930 (remont 2018)</t>
  </si>
  <si>
    <t>drewniana</t>
  </si>
  <si>
    <t>gaśnice, hydranty- 5, kraty na oknach i drzwiach , na parterze- wyjście boczne i na plac zabaw, 4 drzwi, 4 zamki, dozór pracowniczy</t>
  </si>
  <si>
    <t>bardzo dobre</t>
  </si>
  <si>
    <t>drukarka Epson</t>
  </si>
  <si>
    <t>rzeka 4km</t>
  </si>
  <si>
    <t>komputer Lenovo</t>
  </si>
  <si>
    <t>laptopy Lenovo</t>
  </si>
  <si>
    <t>tablety Lenovo</t>
  </si>
  <si>
    <t>kamera</t>
  </si>
  <si>
    <t>39</t>
  </si>
  <si>
    <t>224</t>
  </si>
  <si>
    <t>rzeka 2km</t>
  </si>
  <si>
    <t>Notebook HP 15-RA055NW 2 SZTUKI</t>
  </si>
  <si>
    <t>monitor SAMSUNG 65 CALI - 2 szt</t>
  </si>
  <si>
    <t>monitor interaktywnywraz z komputerem</t>
  </si>
  <si>
    <t>laptop LENOVO - 3 SZTUKI</t>
  </si>
  <si>
    <t>tablet LENOVO - 20 SZTUK</t>
  </si>
  <si>
    <t>około 1985 (modernizacja 1994, 2018)</t>
  </si>
  <si>
    <t>VF7GJ9HXC93498580</t>
  </si>
  <si>
    <t>10.01.2008</t>
  </si>
  <si>
    <t>rzeka 100m</t>
  </si>
  <si>
    <t>zestaw interaktywny - tablica my Board SILVER 84 C z orojektorem ULTRA  (2 x 7950,00)</t>
  </si>
  <si>
    <t>NISZCZARKA  OPUS</t>
  </si>
  <si>
    <t>Zestaw nagłaśniający MY BOARD SILVER AMP-32  (4 x 490,00)</t>
  </si>
  <si>
    <t>Projektor Ultrakrótkoogniskowy BENQ (4x 3820,00)</t>
  </si>
  <si>
    <t>Tablica Interaktywna MY BOARD SILVER 84 c       (4 x 3390,00)</t>
  </si>
  <si>
    <t>Telewizor SAMSUNG 50"</t>
  </si>
  <si>
    <t>Kserokopiarka KM FS 6525</t>
  </si>
  <si>
    <t>Kserokopiarka KYOCERA MITATA221</t>
  </si>
  <si>
    <t>LAPTOP LENOVO V 130" (15 x2068,86)</t>
  </si>
  <si>
    <t>Tabley LENOVO 310 PLUS P/NZAOXO 217 Pl    (11 x 934,20) + (4 x 934,19)</t>
  </si>
  <si>
    <t>Monitor AOC do monitoringu</t>
  </si>
  <si>
    <t>KAMERA BCS-DMQ 22011R3 (2 x 313,65)</t>
  </si>
  <si>
    <t>telewizor TV 40" LED FILIPS (tuner cyfrowy) (2 x 1520,00)</t>
  </si>
  <si>
    <t>projektor BENQ MX842 UST</t>
  </si>
  <si>
    <t>60</t>
  </si>
  <si>
    <t>436</t>
  </si>
  <si>
    <t>gaśnice proszkowe (12) czujki dymu (3) czujki gazu (3) sygnał alarmowy przekazywany lokalnie; czujki alarmowe (4) przekazywane do agencji ochrony</t>
  </si>
  <si>
    <t>200m</t>
  </si>
  <si>
    <t xml:space="preserve">Kserokopiarka Canon IR 2520 </t>
  </si>
  <si>
    <t>Monitor interaktywny REECAN RTS 65, 6 sztuk</t>
  </si>
  <si>
    <t>Laptop ASUS a10 2 sztuki</t>
  </si>
  <si>
    <t>Tablet Huawei Media Pad T3, 24 sztuki</t>
  </si>
  <si>
    <t>Projektor BENQ MS 5321, 2 sztuki</t>
  </si>
  <si>
    <t xml:space="preserve">Laptop Lenovo v130, 8 sztuk </t>
  </si>
  <si>
    <t>gaśnica proszkowa 6 kg - 2 szt. i 4 kg - 1 szt. dozór woźnej; kraty na oknach sali gimnastycznej, urządzenie alarmowe w sali komputerowej i powiadomienie GSM monitoring zewnętrzny 4 kamery</t>
  </si>
  <si>
    <t>stropodach, pokrycie dachowe - styropapa</t>
  </si>
  <si>
    <t>staw 500m</t>
  </si>
  <si>
    <t>1900 (modernizacja 2014, 2015, 2018)</t>
  </si>
  <si>
    <t>jezioro 300m</t>
  </si>
  <si>
    <t>Telewizor SAMSUNG 50 cali</t>
  </si>
  <si>
    <t>Radiomagnetofon PHILIPS</t>
  </si>
  <si>
    <t>Laptop 15'6 LENOVO ideapad 320-151 AP</t>
  </si>
  <si>
    <t>urządzenie wielofunkcyjne EPSON L382</t>
  </si>
  <si>
    <t>notebook HP 15</t>
  </si>
  <si>
    <t>rzeka 1km</t>
  </si>
  <si>
    <t>pokryty blachodachówką</t>
  </si>
  <si>
    <t>1910 (modernizacja 2017)</t>
  </si>
  <si>
    <t>tablica interaktywna</t>
  </si>
  <si>
    <t>projektor</t>
  </si>
  <si>
    <t>bieżnia elektryczna</t>
  </si>
  <si>
    <t>fotel do masażu</t>
  </si>
  <si>
    <t>konsola PS4</t>
  </si>
  <si>
    <t>oczyszczacz powietrza</t>
  </si>
  <si>
    <t>odtwarzacz książek mówionych</t>
  </si>
  <si>
    <t xml:space="preserve">plother BROTHER </t>
  </si>
  <si>
    <t>81 432km</t>
  </si>
  <si>
    <t>Astra Sports Tourer</t>
  </si>
  <si>
    <t>NDZ 29303</t>
  </si>
  <si>
    <t>31.01.2019</t>
  </si>
  <si>
    <t>VF622AXA0P0000083</t>
  </si>
  <si>
    <t>NDZ 1X51</t>
  </si>
  <si>
    <t>13.01.1999</t>
  </si>
  <si>
    <t>WF0NXXTTFN7Y11491</t>
  </si>
  <si>
    <t>NDZ 28370</t>
  </si>
  <si>
    <t>19.07.2007</t>
  </si>
  <si>
    <t>W0VBD8EF1K8023824</t>
  </si>
  <si>
    <t>1 598 cm3</t>
  </si>
  <si>
    <t>1 930kg</t>
  </si>
  <si>
    <t>Renault</t>
  </si>
  <si>
    <t>Premium GBA 3/16</t>
  </si>
  <si>
    <t>7 260kg</t>
  </si>
  <si>
    <t xml:space="preserve"> 9 800 cm3</t>
  </si>
  <si>
    <t>15 000kg</t>
  </si>
  <si>
    <t>2 198 cm3</t>
  </si>
  <si>
    <t>3 000kg</t>
  </si>
  <si>
    <t>W tym namioty</t>
  </si>
  <si>
    <t>Urządzenie alarmowe "System selektywnego Wywoływania stacji obiektowej" typ DSP 52 BS (OSP Jeleń)</t>
  </si>
  <si>
    <t>Kserokopiarka SHARP MX2630N</t>
  </si>
  <si>
    <t>Urządzenie wielofunkcyjne HP OfficeJet PRO 8715</t>
  </si>
  <si>
    <t>Cyfrowe urządzenie wielofunkcyjne kolorowe HP M477fdw</t>
  </si>
  <si>
    <t>Xerox WorkCenter 3345 VDNI</t>
  </si>
  <si>
    <t>Fortigate 80E</t>
  </si>
  <si>
    <t>Laptop HP i5/8GB/240GB SSD Win 10 pro, Office 2016</t>
  </si>
  <si>
    <t>Laptop LENOVO a67310/4GB/500GB 15,6 Win10 + Office 2019</t>
  </si>
  <si>
    <t>Monitoring miasta Lidzbarka wraz z osprzętem Centrum wizyjnego</t>
  </si>
  <si>
    <t>Monitoring wraz z osprzetem dz. 70/2 Klonowo</t>
  </si>
  <si>
    <t>10 336km</t>
  </si>
  <si>
    <t>7 454km</t>
  </si>
  <si>
    <t>16 283km</t>
  </si>
  <si>
    <t>165 285km</t>
  </si>
  <si>
    <t>261 816km</t>
  </si>
  <si>
    <t>250 113km</t>
  </si>
  <si>
    <t>12 300km</t>
  </si>
  <si>
    <t>1 687km</t>
  </si>
  <si>
    <t>178 248km</t>
  </si>
  <si>
    <t>Sharan</t>
  </si>
  <si>
    <t>WVWZZZ7MZ1V022719</t>
  </si>
  <si>
    <t>NDZ 18351</t>
  </si>
  <si>
    <t>1 896cm3</t>
  </si>
  <si>
    <t>12.02.2001</t>
  </si>
  <si>
    <t>2 430kg</t>
  </si>
  <si>
    <t>Komputer Dell All-in-One 3050i5/8GB/240GB SSD WIN10 pro, Office 2016 - 14 szt.</t>
  </si>
  <si>
    <t>Urządzenie alarmowe "System selektywnego Wywoływania stacji obiektowej" typ DSP 52 BS (OSP Bryńsk)</t>
  </si>
  <si>
    <t>Switch - 2szt</t>
  </si>
  <si>
    <t xml:space="preserve">Laptop HP i7/8GB/240GB SSD Win 10 pro, Office 2016 - 2 szt. </t>
  </si>
  <si>
    <t>01.01.2020 01.01.2021 01.01.2022</t>
  </si>
  <si>
    <t>31.12.2020 31.12.2021 31.12.2022</t>
  </si>
  <si>
    <t>25.10.2019 25.10.2020 25.10.2021</t>
  </si>
  <si>
    <t>24.10.2020 24.10.2021 24.10.2022</t>
  </si>
  <si>
    <t>27.10.2019 27.10.2020 27.10.2021</t>
  </si>
  <si>
    <t>26.10.2020 26.10.2021 26.10.2022</t>
  </si>
  <si>
    <t xml:space="preserve">15.06.2020  15.06.2021  15.06.2022 </t>
  </si>
  <si>
    <t>14.06.2021 14.06.2022 14.06.2023</t>
  </si>
  <si>
    <t>13.12.2019 13.12.2020 13.12.2021</t>
  </si>
  <si>
    <t>12.12.2020 12.12.2021 12.12.2022</t>
  </si>
  <si>
    <t>07.04.2020 07.04.2021 07.04.2022</t>
  </si>
  <si>
    <t>06.04.2021 06.04.2022 06.04.2023</t>
  </si>
  <si>
    <t>10.02.2020 10.02.2021 10.02.2022</t>
  </si>
  <si>
    <t>09.02.2021  09.02.2022 09.02.2023</t>
  </si>
  <si>
    <t>13.11.2019 13.11.2020 13.11.2021</t>
  </si>
  <si>
    <t>12.11.2020 12.11.2021  12.11.2022</t>
  </si>
  <si>
    <t>18.11.2019 18.11.2020 18.11.2021</t>
  </si>
  <si>
    <t>17.11.2020 17.11.2021 17.11.2022</t>
  </si>
  <si>
    <t>21.11.2019 21.11.2020 21.11.2021</t>
  </si>
  <si>
    <t>20.11.2020 20.11.2021 20.11.2022</t>
  </si>
  <si>
    <t>11.12.2019 11.12.2020 11.12.2021</t>
  </si>
  <si>
    <t>10.12.2020 10.12.2021 10.12.2022</t>
  </si>
  <si>
    <t>10.06.2020 10.06.2021 10.06.2022</t>
  </si>
  <si>
    <t>09.06.2021 09.06.2022 09.06.2023</t>
  </si>
  <si>
    <t>16.12.2019 16.12.2020 16.12.2021</t>
  </si>
  <si>
    <t>15.12.2020 15.12.2021 15.12.2022</t>
  </si>
  <si>
    <t>20.08.2020 20.08.2021 20.08.2022</t>
  </si>
  <si>
    <t>19.08.2021 19.08.2022 19.08.2023</t>
  </si>
  <si>
    <t>09.03.2020 09.03.2021 09.03.2022</t>
  </si>
  <si>
    <t>08.03.2021 08.03.2022 08.03.2023</t>
  </si>
  <si>
    <t>31.01.2020 31.01.2021 31.01.2022</t>
  </si>
  <si>
    <t>30.01.2021 30.01.2022 30.01.2023</t>
  </si>
  <si>
    <t>17.10.2019 17.10.2020 17.10.2021</t>
  </si>
  <si>
    <t>16.10.2020 16.10.2021 16.10.2022</t>
  </si>
  <si>
    <t>05.11.2019 05.11.2020 05.11.2021</t>
  </si>
  <si>
    <t>04.11.2020 04.11.2021 04.11.2022</t>
  </si>
  <si>
    <t>11.06.2020 11.06.2021 11.06.2022</t>
  </si>
  <si>
    <t>10.06.2021 10.06.2022 10.06.2023</t>
  </si>
  <si>
    <t>10.01.2020 10.01.2021 10.01.2022</t>
  </si>
  <si>
    <t>09.01.2021 09.01.2022 09.01.2023</t>
  </si>
  <si>
    <t>12.11.2019 12.11.2020 12.11.2021</t>
  </si>
  <si>
    <t>11.11.2020 11.11.2021 11.11.2022</t>
  </si>
  <si>
    <t>30.06.2020 30.06.2021 30.06.2022</t>
  </si>
  <si>
    <t>29.06.2021 29.06.2022 29.06.2023</t>
  </si>
  <si>
    <t>16.04.2020 16.04.2021 16.04.2022</t>
  </si>
  <si>
    <t>15.04.2021 15.04.2022 15.04.2023</t>
  </si>
  <si>
    <t>02.04.2020 02.04.2021 02.04.2022</t>
  </si>
  <si>
    <t>01.04.2021 01.04.2022 01.04.2023</t>
  </si>
  <si>
    <t>REZERWY</t>
  </si>
  <si>
    <t>Wysokość rezerw</t>
  </si>
  <si>
    <t>ogień</t>
  </si>
  <si>
    <t>uszkodzenie ciała w czasie zajęć lekcyjnych</t>
  </si>
  <si>
    <t>zalanie świetlicy wskutek awarii wężyka</t>
  </si>
  <si>
    <t>1900 (modernizacja 2013, 2014, 2015, 2016)</t>
  </si>
  <si>
    <t>1930 (modernizacja 2006, 2014, 2015, 2016, 2017)</t>
  </si>
  <si>
    <t>1935 (modernizacja 2006, 2016, 2018)</t>
  </si>
  <si>
    <t>1958 (modernizacja 2006, 2015, 2016)</t>
  </si>
  <si>
    <t>1960 (modernizacja 2006, 2016)</t>
  </si>
  <si>
    <t>1900 (modernizacja 2012)</t>
  </si>
  <si>
    <t>1955 (modernizacja 2012, 2017, 2018)</t>
  </si>
  <si>
    <t>2013 (modernizacja 2018)</t>
  </si>
  <si>
    <t>gaśnica proszkowa - 7 szt., parter - biblioteka - krata, 2 drzwi, 2 zamki, piętro - alarm (sygnalizacja dzwiękowa), cały budynek - alarm (sygnalizacja dzwiękowa) - sygnał przekazywany do dyrektora i sekreatrza szkoły</t>
  </si>
  <si>
    <t>Raport szkodowy opracowany na podstawie danych od Ubezpieczycieli - stan na dzień  22.07.2019</t>
  </si>
  <si>
    <t>uszkodzenie pojazdu przez drzewo</t>
  </si>
  <si>
    <t>OC dróg</t>
  </si>
  <si>
    <t>uszkodzenie pojazdu na drodze</t>
  </si>
  <si>
    <t>uszkodzenie pojazdu</t>
  </si>
  <si>
    <t>Defibrylatory Zoll AED Plus - 9szt.*3.700zł</t>
  </si>
  <si>
    <t>lata przedwojenne (modernizacja 2017)</t>
  </si>
  <si>
    <t>Budynek świetlicy Jamielnik 36 dz. nr 10( b. szkoła)</t>
  </si>
  <si>
    <t xml:space="preserve">świetlica </t>
  </si>
  <si>
    <t>Budynek świetlica i lokale mieszkalne Klonowo 35 dz. 70/2</t>
  </si>
  <si>
    <t>Budynek mieszkalny i budynek gospodarczy w Lidzbarku, ul. Jeleńska 41dz. 338 i dz. 332 obr. 4</t>
  </si>
  <si>
    <t>ul. Wodna 13, 13-230 Lidzbark</t>
  </si>
  <si>
    <t>Wąpiersk</t>
  </si>
  <si>
    <t>Koty</t>
  </si>
  <si>
    <t xml:space="preserve">Garaż OSP Dłutowo dz. 120/2 </t>
  </si>
  <si>
    <t>1990  (modernizacja 2012, 2013, 2014, 2015, 2016, 2017, 2018)</t>
  </si>
  <si>
    <t>lata 70  (modernizacja 2014, 2016)</t>
  </si>
  <si>
    <t>Budynek mieszkalny ul. Przemysłowa 8, dz. 514/2 obr. 3 pow. 0,1086 ha</t>
  </si>
  <si>
    <t>Budynek mieszkalny Kiełpiny 1 (6 lokali) dz. 188</t>
  </si>
  <si>
    <t>1950  (modernizacja 2012, 2013, 2015)</t>
  </si>
  <si>
    <t>Budynek administracyjno - socjalny (Senior+) ul. Działdowska 10a dz. 400/3 i 399/1 obr. 3</t>
  </si>
  <si>
    <t>1960 (modernizacja 2016)</t>
  </si>
  <si>
    <t>stropodach drewniany</t>
  </si>
  <si>
    <t>Dzienny Dom "Senior +" w Lidzbarku</t>
  </si>
  <si>
    <t>ul. Działdowska 10A, 13-230 Lidzbark</t>
  </si>
  <si>
    <t>571-17-14-699</t>
  </si>
  <si>
    <t>15. Dzienny Dom "Senior +" w Lidzbarku</t>
  </si>
  <si>
    <t>Kuchenka gazowa z piekarnikiem elektronicznym</t>
  </si>
  <si>
    <t>Okap kuchenny</t>
  </si>
  <si>
    <t>Chłodziarko zamrażarka</t>
  </si>
  <si>
    <t>Mikrofalówka</t>
  </si>
  <si>
    <t>Pralka INDESIT</t>
  </si>
  <si>
    <t>Kuchenka elektryczna Amica</t>
  </si>
  <si>
    <t>Zmywarka 2016</t>
  </si>
  <si>
    <t>Telewizor LED Samsung</t>
  </si>
  <si>
    <t>Odtwarzacz LG</t>
  </si>
  <si>
    <t xml:space="preserve">Zestaw nagłasniający </t>
  </si>
  <si>
    <t xml:space="preserve">Karaoke Pwer Audio </t>
  </si>
  <si>
    <t xml:space="preserve">Odkurzacz </t>
  </si>
  <si>
    <t xml:space="preserve">Żelazko </t>
  </si>
  <si>
    <t>Mikser ZELMER</t>
  </si>
  <si>
    <t>Czajnik bezprzewodowy</t>
  </si>
  <si>
    <t xml:space="preserve">Frytkownica </t>
  </si>
  <si>
    <t>Ekspres do kawy</t>
  </si>
  <si>
    <t xml:space="preserve">Wafelnica </t>
  </si>
  <si>
    <t>Aparat cyfrowy NIKON + akcesoria</t>
  </si>
  <si>
    <t>Radio</t>
  </si>
  <si>
    <t xml:space="preserve">Wieża Philips </t>
  </si>
  <si>
    <t>Kamera cyfrowa JVC</t>
  </si>
  <si>
    <t xml:space="preserve">Statyw </t>
  </si>
  <si>
    <t>Komuper LENOVO</t>
  </si>
  <si>
    <t>Komputer HP</t>
  </si>
  <si>
    <t>Monitor Asus</t>
  </si>
  <si>
    <t>Urządzenie wielofunkcyjne HP</t>
  </si>
  <si>
    <t xml:space="preserve">Drukarka Brother </t>
  </si>
  <si>
    <t>Modem Huawei</t>
  </si>
  <si>
    <t>Ruter WiFi TP Link</t>
  </si>
  <si>
    <t>Dysk zewnętrzny Toshiba</t>
  </si>
  <si>
    <t>Drukarka Samsung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</si>
</sst>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d/mm/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u val="single"/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44" fontId="0" fillId="0" borderId="0" xfId="65" applyFont="1" applyAlignment="1">
      <alignment/>
    </xf>
    <xf numFmtId="44" fontId="4" fillId="0" borderId="0" xfId="65" applyFont="1" applyAlignment="1">
      <alignment horizontal="right"/>
    </xf>
    <xf numFmtId="44" fontId="1" fillId="0" borderId="10" xfId="65" applyFont="1" applyFill="1" applyBorder="1" applyAlignment="1">
      <alignment horizontal="center" vertical="center" wrapText="1"/>
    </xf>
    <xf numFmtId="44" fontId="1" fillId="0" borderId="10" xfId="65" applyFont="1" applyFill="1" applyBorder="1" applyAlignment="1">
      <alignment vertical="center"/>
    </xf>
    <xf numFmtId="44" fontId="0" fillId="0" borderId="0" xfId="65" applyFont="1" applyFill="1" applyAlignment="1">
      <alignment/>
    </xf>
    <xf numFmtId="44" fontId="1" fillId="0" borderId="10" xfId="65" applyFont="1" applyFill="1" applyBorder="1" applyAlignment="1">
      <alignment vertical="center" wrapText="1"/>
    </xf>
    <xf numFmtId="44" fontId="1" fillId="0" borderId="10" xfId="65" applyFont="1" applyFill="1" applyBorder="1" applyAlignment="1">
      <alignment horizontal="right" vertical="center" wrapText="1"/>
    </xf>
    <xf numFmtId="44" fontId="1" fillId="0" borderId="0" xfId="65" applyFont="1" applyFill="1" applyBorder="1" applyAlignment="1">
      <alignment vertical="center" wrapText="1"/>
    </xf>
    <xf numFmtId="44" fontId="1" fillId="0" borderId="11" xfId="65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4" fontId="1" fillId="0" borderId="0" xfId="65" applyFont="1" applyAlignment="1">
      <alignment horizontal="right" vertical="center"/>
    </xf>
    <xf numFmtId="44" fontId="1" fillId="0" borderId="10" xfId="65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4" fontId="0" fillId="0" borderId="0" xfId="65" applyFont="1" applyAlignment="1">
      <alignment horizontal="right" vertical="center" wrapText="1"/>
    </xf>
    <xf numFmtId="44" fontId="1" fillId="33" borderId="10" xfId="65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4" fontId="0" fillId="0" borderId="0" xfId="65" applyFont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44" fontId="0" fillId="0" borderId="0" xfId="69" applyFont="1" applyFill="1" applyBorder="1" applyAlignment="1">
      <alignment horizontal="right" vertical="center" wrapText="1"/>
    </xf>
    <xf numFmtId="44" fontId="0" fillId="0" borderId="0" xfId="65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4" fontId="0" fillId="0" borderId="0" xfId="72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 wrapText="1"/>
    </xf>
    <xf numFmtId="44" fontId="1" fillId="0" borderId="10" xfId="72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44" fontId="0" fillId="38" borderId="10" xfId="72" applyFont="1" applyFill="1" applyBorder="1" applyAlignment="1">
      <alignment vertical="center"/>
    </xf>
    <xf numFmtId="0" fontId="0" fillId="38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44" fontId="0" fillId="0" borderId="10" xfId="72" applyFont="1" applyFill="1" applyBorder="1" applyAlignment="1">
      <alignment horizontal="center" vertical="center" wrapText="1"/>
    </xf>
    <xf numFmtId="0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44" fontId="57" fillId="0" borderId="10" xfId="72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 wrapText="1"/>
    </xf>
    <xf numFmtId="44" fontId="0" fillId="38" borderId="13" xfId="72" applyFont="1" applyFill="1" applyBorder="1" applyAlignment="1">
      <alignment vertical="center"/>
    </xf>
    <xf numFmtId="0" fontId="0" fillId="38" borderId="13" xfId="0" applyNumberFormat="1" applyFont="1" applyFill="1" applyBorder="1" applyAlignment="1">
      <alignment vertical="center"/>
    </xf>
    <xf numFmtId="0" fontId="0" fillId="38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35" borderId="0" xfId="0" applyNumberFormat="1" applyFont="1" applyFill="1" applyBorder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70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4" fontId="1" fillId="34" borderId="10" xfId="70" applyFont="1" applyFill="1" applyBorder="1" applyAlignment="1">
      <alignment horizontal="center" vertical="center" wrapText="1"/>
    </xf>
    <xf numFmtId="44" fontId="0" fillId="0" borderId="10" xfId="70" applyFont="1" applyFill="1" applyBorder="1" applyAlignment="1">
      <alignment horizontal="center" vertical="center" wrapText="1"/>
    </xf>
    <xf numFmtId="44" fontId="0" fillId="0" borderId="10" xfId="70" applyFont="1" applyFill="1" applyBorder="1" applyAlignment="1">
      <alignment horizontal="left" vertical="center" wrapText="1"/>
    </xf>
    <xf numFmtId="0" fontId="0" fillId="0" borderId="10" xfId="70" applyNumberFormat="1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right" vertical="center" wrapText="1"/>
    </xf>
    <xf numFmtId="44" fontId="1" fillId="38" borderId="10" xfId="70" applyFont="1" applyFill="1" applyBorder="1" applyAlignment="1">
      <alignment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4" fontId="0" fillId="0" borderId="0" xfId="70" applyFont="1" applyAlignment="1">
      <alignment horizontal="center" vertical="center"/>
    </xf>
    <xf numFmtId="17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16" fillId="0" borderId="0" xfId="0" applyFont="1" applyFill="1" applyAlignment="1">
      <alignment/>
    </xf>
    <xf numFmtId="44" fontId="0" fillId="0" borderId="0" xfId="65" applyFont="1" applyAlignment="1">
      <alignment horizontal="center"/>
    </xf>
    <xf numFmtId="44" fontId="1" fillId="0" borderId="10" xfId="65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vertical="center" wrapText="1"/>
    </xf>
    <xf numFmtId="0" fontId="0" fillId="0" borderId="0" xfId="56" applyFont="1" applyFill="1" applyBorder="1" applyAlignment="1">
      <alignment vertical="center" wrapText="1"/>
      <protection/>
    </xf>
    <xf numFmtId="2" fontId="0" fillId="0" borderId="0" xfId="56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72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vertical="center" wrapText="1"/>
    </xf>
    <xf numFmtId="44" fontId="6" fillId="0" borderId="10" xfId="7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44" fontId="0" fillId="0" borderId="10" xfId="72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4" fontId="0" fillId="0" borderId="10" xfId="65" applyFont="1" applyFill="1" applyBorder="1" applyAlignment="1" quotePrefix="1">
      <alignment horizontal="center" vertical="center"/>
    </xf>
    <xf numFmtId="44" fontId="0" fillId="0" borderId="10" xfId="65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44" fontId="0" fillId="0" borderId="10" xfId="65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right" vertical="center" wrapText="1"/>
    </xf>
    <xf numFmtId="44" fontId="0" fillId="0" borderId="10" xfId="65" applyFont="1" applyFill="1" applyBorder="1" applyAlignment="1">
      <alignment horizontal="right" vertical="center" wrapText="1"/>
    </xf>
    <xf numFmtId="44" fontId="0" fillId="0" borderId="10" xfId="69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center" vertical="center"/>
    </xf>
    <xf numFmtId="0" fontId="1" fillId="0" borderId="10" xfId="56" applyFont="1" applyFill="1" applyBorder="1" applyAlignment="1">
      <alignment horizontal="center" vertical="center" wrapText="1"/>
      <protection/>
    </xf>
    <xf numFmtId="44" fontId="0" fillId="0" borderId="0" xfId="70" applyFont="1" applyFill="1" applyBorder="1" applyAlignment="1">
      <alignment horizontal="center" vertical="center" wrapText="1"/>
    </xf>
    <xf numFmtId="44" fontId="0" fillId="0" borderId="0" xfId="7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44" fontId="0" fillId="0" borderId="0" xfId="65" applyFont="1" applyFill="1" applyBorder="1" applyAlignment="1">
      <alignment horizontal="right" vertical="center" wrapText="1"/>
    </xf>
    <xf numFmtId="44" fontId="6" fillId="0" borderId="0" xfId="65" applyFont="1" applyFill="1" applyBorder="1" applyAlignment="1">
      <alignment horizontal="right" vertical="center" wrapText="1"/>
    </xf>
    <xf numFmtId="44" fontId="6" fillId="0" borderId="0" xfId="7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8" fontId="0" fillId="0" borderId="0" xfId="65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44" fontId="18" fillId="0" borderId="10" xfId="65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38" borderId="10" xfId="0" applyNumberFormat="1" applyFont="1" applyFill="1" applyBorder="1" applyAlignment="1">
      <alignment horizontal="center" vertical="center" wrapText="1"/>
    </xf>
    <xf numFmtId="44" fontId="19" fillId="34" borderId="10" xfId="65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4" fontId="19" fillId="0" borderId="10" xfId="65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4" fontId="14" fillId="34" borderId="10" xfId="65" applyFont="1" applyFill="1" applyBorder="1" applyAlignment="1">
      <alignment horizontal="center" vertical="center" wrapText="1"/>
    </xf>
    <xf numFmtId="2" fontId="19" fillId="0" borderId="10" xfId="65" applyNumberFormat="1" applyFont="1" applyFill="1" applyBorder="1" applyAlignment="1">
      <alignment horizontal="center" vertical="center" wrapText="1"/>
    </xf>
    <xf numFmtId="44" fontId="18" fillId="0" borderId="16" xfId="65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 wrapText="1"/>
    </xf>
    <xf numFmtId="44" fontId="18" fillId="33" borderId="18" xfId="65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4" fontId="19" fillId="0" borderId="0" xfId="65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4" fontId="0" fillId="0" borderId="10" xfId="65" applyFont="1" applyFill="1" applyBorder="1" applyAlignment="1" quotePrefix="1">
      <alignment horizontal="center" vertical="center"/>
    </xf>
    <xf numFmtId="0" fontId="18" fillId="34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44" fontId="18" fillId="0" borderId="10" xfId="65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left" vertical="center" wrapText="1"/>
    </xf>
    <xf numFmtId="0" fontId="18" fillId="34" borderId="20" xfId="0" applyFont="1" applyFill="1" applyBorder="1" applyAlignment="1">
      <alignment horizontal="left" vertical="center" wrapText="1"/>
    </xf>
    <xf numFmtId="0" fontId="18" fillId="34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4" fontId="18" fillId="34" borderId="10" xfId="65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vertical="center" wrapText="1"/>
    </xf>
    <xf numFmtId="0" fontId="18" fillId="39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left" vertical="center" wrapText="1"/>
    </xf>
    <xf numFmtId="0" fontId="1" fillId="38" borderId="13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4" fontId="1" fillId="0" borderId="10" xfId="72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Walutowy 4" xfId="70"/>
    <cellStyle name="Walutowy 5" xfId="71"/>
    <cellStyle name="Walutowy 5 2" xfId="72"/>
    <cellStyle name="Walutowy 6" xfId="73"/>
    <cellStyle name="Walutowy 7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87" zoomScaleSheetLayoutView="87" zoomScalePageLayoutView="0" workbookViewId="0" topLeftCell="A13">
      <selection activeCell="C20" sqref="C20"/>
    </sheetView>
  </sheetViews>
  <sheetFormatPr defaultColWidth="9.140625" defaultRowHeight="12.75"/>
  <cols>
    <col min="1" max="1" width="5.421875" style="0" customWidth="1"/>
    <col min="2" max="2" width="43.8515625" style="20" customWidth="1"/>
    <col min="3" max="3" width="38.7109375" style="0" customWidth="1"/>
    <col min="4" max="4" width="17.8515625" style="0" customWidth="1"/>
    <col min="5" max="11" width="18.421875" style="18" customWidth="1"/>
    <col min="12" max="12" width="18.421875" style="116" customWidth="1"/>
    <col min="13" max="13" width="27.421875" style="18" customWidth="1"/>
  </cols>
  <sheetData>
    <row r="1" ht="12.75">
      <c r="A1" s="11" t="s">
        <v>65</v>
      </c>
    </row>
    <row r="3" spans="1:13" s="90" customFormat="1" ht="75.75" customHeight="1">
      <c r="A3" s="89" t="s">
        <v>3</v>
      </c>
      <c r="B3" s="89" t="s">
        <v>4</v>
      </c>
      <c r="C3" s="89" t="s">
        <v>27</v>
      </c>
      <c r="D3" s="89" t="s">
        <v>5</v>
      </c>
      <c r="E3" s="89" t="s">
        <v>6</v>
      </c>
      <c r="F3" s="89" t="s">
        <v>927</v>
      </c>
      <c r="G3" s="89" t="s">
        <v>928</v>
      </c>
      <c r="H3" s="89" t="s">
        <v>897</v>
      </c>
      <c r="I3" s="89" t="s">
        <v>898</v>
      </c>
      <c r="J3" s="89" t="s">
        <v>894</v>
      </c>
      <c r="K3" s="89" t="s">
        <v>899</v>
      </c>
      <c r="L3" s="117" t="s">
        <v>895</v>
      </c>
      <c r="M3" s="89" t="s">
        <v>896</v>
      </c>
    </row>
    <row r="4" spans="1:14" s="5" customFormat="1" ht="29.25" customHeight="1">
      <c r="A4" s="2">
        <v>1</v>
      </c>
      <c r="B4" s="95" t="s">
        <v>28</v>
      </c>
      <c r="C4" s="1" t="s">
        <v>37</v>
      </c>
      <c r="D4" s="17" t="s">
        <v>38</v>
      </c>
      <c r="E4" s="96" t="s">
        <v>39</v>
      </c>
      <c r="F4" s="96"/>
      <c r="G4" s="96"/>
      <c r="H4" s="96" t="s">
        <v>75</v>
      </c>
      <c r="I4" s="96" t="s">
        <v>75</v>
      </c>
      <c r="J4" s="96" t="s">
        <v>75</v>
      </c>
      <c r="K4" s="96" t="s">
        <v>75</v>
      </c>
      <c r="L4" s="96" t="s">
        <v>75</v>
      </c>
      <c r="M4" s="96" t="s">
        <v>75</v>
      </c>
      <c r="N4" s="96"/>
    </row>
    <row r="5" spans="1:13" s="7" customFormat="1" ht="31.5" customHeight="1">
      <c r="A5" s="2">
        <v>2</v>
      </c>
      <c r="B5" s="134" t="s">
        <v>29</v>
      </c>
      <c r="C5" s="1" t="s">
        <v>40</v>
      </c>
      <c r="D5" s="17" t="s">
        <v>41</v>
      </c>
      <c r="E5" s="96" t="s">
        <v>42</v>
      </c>
      <c r="F5" s="96">
        <v>33</v>
      </c>
      <c r="G5" s="96"/>
      <c r="H5" s="96" t="s">
        <v>75</v>
      </c>
      <c r="I5" s="96" t="s">
        <v>72</v>
      </c>
      <c r="J5" s="96" t="s">
        <v>75</v>
      </c>
      <c r="K5" s="96" t="s">
        <v>72</v>
      </c>
      <c r="L5" s="135">
        <v>18835097</v>
      </c>
      <c r="M5" s="96" t="s">
        <v>75</v>
      </c>
    </row>
    <row r="6" spans="1:13" s="7" customFormat="1" ht="27.75" customHeight="1">
      <c r="A6" s="2">
        <v>3</v>
      </c>
      <c r="B6" s="95" t="s">
        <v>101</v>
      </c>
      <c r="C6" s="1" t="s">
        <v>40</v>
      </c>
      <c r="D6" s="17" t="s">
        <v>102</v>
      </c>
      <c r="E6" s="96" t="s">
        <v>103</v>
      </c>
      <c r="F6" s="96"/>
      <c r="G6" s="96">
        <v>36</v>
      </c>
      <c r="H6" s="96" t="s">
        <v>75</v>
      </c>
      <c r="I6" s="96" t="s">
        <v>72</v>
      </c>
      <c r="J6" s="96" t="s">
        <v>75</v>
      </c>
      <c r="K6" s="96" t="s">
        <v>72</v>
      </c>
      <c r="L6" s="135" t="s">
        <v>75</v>
      </c>
      <c r="M6" s="96" t="s">
        <v>75</v>
      </c>
    </row>
    <row r="7" spans="1:13" s="7" customFormat="1" ht="31.5" customHeight="1">
      <c r="A7" s="2">
        <v>4</v>
      </c>
      <c r="B7" s="134" t="s">
        <v>30</v>
      </c>
      <c r="C7" s="1" t="s">
        <v>46</v>
      </c>
      <c r="D7" s="2" t="s">
        <v>43</v>
      </c>
      <c r="E7" s="17" t="s">
        <v>44</v>
      </c>
      <c r="F7" s="17">
        <v>9</v>
      </c>
      <c r="G7" s="17"/>
      <c r="H7" s="17" t="s">
        <v>936</v>
      </c>
      <c r="I7" s="17" t="s">
        <v>72</v>
      </c>
      <c r="J7" s="17" t="s">
        <v>941</v>
      </c>
      <c r="K7" s="17" t="s">
        <v>72</v>
      </c>
      <c r="L7" s="136">
        <v>968670</v>
      </c>
      <c r="M7" s="17">
        <v>25</v>
      </c>
    </row>
    <row r="8" spans="1:13" s="7" customFormat="1" ht="32.25" customHeight="1">
      <c r="A8" s="2">
        <v>5</v>
      </c>
      <c r="B8" s="134" t="s">
        <v>420</v>
      </c>
      <c r="C8" s="1" t="s">
        <v>45</v>
      </c>
      <c r="D8" s="17" t="s">
        <v>421</v>
      </c>
      <c r="E8" s="96" t="s">
        <v>422</v>
      </c>
      <c r="F8" s="96"/>
      <c r="G8" s="96"/>
      <c r="H8" s="96" t="s">
        <v>75</v>
      </c>
      <c r="I8" s="96" t="s">
        <v>72</v>
      </c>
      <c r="J8" s="96" t="s">
        <v>75</v>
      </c>
      <c r="K8" s="135" t="s">
        <v>72</v>
      </c>
      <c r="L8" s="130" t="s">
        <v>75</v>
      </c>
      <c r="M8" s="96" t="s">
        <v>75</v>
      </c>
    </row>
    <row r="9" spans="1:13" s="7" customFormat="1" ht="50.25" customHeight="1">
      <c r="A9" s="2">
        <v>6</v>
      </c>
      <c r="B9" s="134" t="s">
        <v>467</v>
      </c>
      <c r="C9" s="1" t="s">
        <v>46</v>
      </c>
      <c r="D9" s="17" t="s">
        <v>759</v>
      </c>
      <c r="E9" s="137" t="s">
        <v>760</v>
      </c>
      <c r="F9" s="137" t="s">
        <v>978</v>
      </c>
      <c r="G9" s="137" t="s">
        <v>979</v>
      </c>
      <c r="H9" s="137" t="s">
        <v>75</v>
      </c>
      <c r="I9" s="137" t="s">
        <v>72</v>
      </c>
      <c r="J9" s="137" t="s">
        <v>981</v>
      </c>
      <c r="K9" s="137" t="s">
        <v>72</v>
      </c>
      <c r="L9" s="135" t="s">
        <v>75</v>
      </c>
      <c r="M9" s="137" t="s">
        <v>75</v>
      </c>
    </row>
    <row r="10" spans="1:13" s="7" customFormat="1" ht="52.5" customHeight="1">
      <c r="A10" s="2">
        <v>7</v>
      </c>
      <c r="B10" s="134" t="s">
        <v>438</v>
      </c>
      <c r="C10" s="1" t="s">
        <v>47</v>
      </c>
      <c r="D10" s="17" t="s">
        <v>468</v>
      </c>
      <c r="E10" s="137" t="s">
        <v>48</v>
      </c>
      <c r="F10" s="137"/>
      <c r="G10" s="137"/>
      <c r="H10" s="137" t="s">
        <v>75</v>
      </c>
      <c r="I10" s="137" t="s">
        <v>72</v>
      </c>
      <c r="J10" s="137" t="s">
        <v>963</v>
      </c>
      <c r="K10" s="137" t="s">
        <v>72</v>
      </c>
      <c r="L10" s="135" t="s">
        <v>75</v>
      </c>
      <c r="M10" s="137" t="s">
        <v>75</v>
      </c>
    </row>
    <row r="11" spans="1:13" s="5" customFormat="1" ht="28.5" customHeight="1">
      <c r="A11" s="2">
        <v>8</v>
      </c>
      <c r="B11" s="134" t="s">
        <v>31</v>
      </c>
      <c r="C11" s="1" t="s">
        <v>49</v>
      </c>
      <c r="D11" s="17" t="s">
        <v>50</v>
      </c>
      <c r="E11" s="137">
        <v>510917198</v>
      </c>
      <c r="F11" s="137"/>
      <c r="G11" s="137"/>
      <c r="H11" s="137" t="s">
        <v>75</v>
      </c>
      <c r="I11" s="137" t="s">
        <v>75</v>
      </c>
      <c r="J11" s="137" t="s">
        <v>75</v>
      </c>
      <c r="K11" s="137" t="s">
        <v>72</v>
      </c>
      <c r="L11" s="135" t="s">
        <v>75</v>
      </c>
      <c r="M11" s="137" t="s">
        <v>75</v>
      </c>
    </row>
    <row r="12" spans="1:13" s="5" customFormat="1" ht="35.25" customHeight="1">
      <c r="A12" s="2">
        <v>9</v>
      </c>
      <c r="B12" s="134" t="s">
        <v>32</v>
      </c>
      <c r="C12" s="1" t="s">
        <v>51</v>
      </c>
      <c r="D12" s="17" t="s">
        <v>52</v>
      </c>
      <c r="E12" s="137" t="s">
        <v>53</v>
      </c>
      <c r="F12" s="137" t="s">
        <v>952</v>
      </c>
      <c r="G12" s="137" t="s">
        <v>953</v>
      </c>
      <c r="H12" s="137" t="s">
        <v>75</v>
      </c>
      <c r="I12" s="137" t="s">
        <v>72</v>
      </c>
      <c r="J12" s="137" t="s">
        <v>954</v>
      </c>
      <c r="K12" s="137" t="s">
        <v>72</v>
      </c>
      <c r="L12" s="135">
        <v>2459351.49</v>
      </c>
      <c r="M12" s="137" t="s">
        <v>75</v>
      </c>
    </row>
    <row r="13" spans="1:13" s="5" customFormat="1" ht="42.75" customHeight="1">
      <c r="A13" s="2">
        <v>10</v>
      </c>
      <c r="B13" s="134" t="s">
        <v>33</v>
      </c>
      <c r="C13" s="1" t="s">
        <v>54</v>
      </c>
      <c r="D13" s="17" t="s">
        <v>55</v>
      </c>
      <c r="E13" s="137" t="s">
        <v>56</v>
      </c>
      <c r="F13" s="137"/>
      <c r="G13" s="137"/>
      <c r="H13" s="137" t="s">
        <v>75</v>
      </c>
      <c r="I13" s="137" t="s">
        <v>75</v>
      </c>
      <c r="J13" s="137" t="s">
        <v>75</v>
      </c>
      <c r="K13" s="137" t="s">
        <v>75</v>
      </c>
      <c r="L13" s="137" t="s">
        <v>75</v>
      </c>
      <c r="M13" s="137" t="s">
        <v>75</v>
      </c>
    </row>
    <row r="14" spans="1:13" s="5" customFormat="1" ht="37.5" customHeight="1">
      <c r="A14" s="2">
        <v>11</v>
      </c>
      <c r="B14" s="134" t="s">
        <v>34</v>
      </c>
      <c r="C14" s="1" t="s">
        <v>57</v>
      </c>
      <c r="D14" s="17" t="s">
        <v>58</v>
      </c>
      <c r="E14" s="137" t="s">
        <v>59</v>
      </c>
      <c r="F14" s="137"/>
      <c r="G14" s="137"/>
      <c r="H14" s="137" t="s">
        <v>75</v>
      </c>
      <c r="I14" s="137" t="s">
        <v>72</v>
      </c>
      <c r="J14" s="137" t="s">
        <v>990</v>
      </c>
      <c r="K14" s="137" t="s">
        <v>72</v>
      </c>
      <c r="L14" s="135" t="s">
        <v>75</v>
      </c>
      <c r="M14" s="137" t="s">
        <v>75</v>
      </c>
    </row>
    <row r="15" spans="1:13" s="5" customFormat="1" ht="55.5" customHeight="1">
      <c r="A15" s="2">
        <v>12</v>
      </c>
      <c r="B15" s="134" t="s">
        <v>35</v>
      </c>
      <c r="C15" s="1" t="s">
        <v>162</v>
      </c>
      <c r="D15" s="17" t="s">
        <v>60</v>
      </c>
      <c r="E15" s="137" t="s">
        <v>61</v>
      </c>
      <c r="F15" s="137"/>
      <c r="G15" s="137"/>
      <c r="H15" s="137" t="s">
        <v>75</v>
      </c>
      <c r="I15" s="137" t="s">
        <v>72</v>
      </c>
      <c r="J15" s="137" t="s">
        <v>992</v>
      </c>
      <c r="K15" s="137" t="s">
        <v>72</v>
      </c>
      <c r="L15" s="135" t="s">
        <v>75</v>
      </c>
      <c r="M15" s="137" t="s">
        <v>75</v>
      </c>
    </row>
    <row r="16" spans="1:13" s="5" customFormat="1" ht="41.25" customHeight="1">
      <c r="A16" s="2">
        <v>13</v>
      </c>
      <c r="B16" s="134" t="s">
        <v>36</v>
      </c>
      <c r="C16" s="1" t="s">
        <v>62</v>
      </c>
      <c r="D16" s="9" t="s">
        <v>63</v>
      </c>
      <c r="E16" s="138" t="s">
        <v>64</v>
      </c>
      <c r="F16" s="138">
        <v>22</v>
      </c>
      <c r="G16" s="138">
        <v>82</v>
      </c>
      <c r="H16" s="139" t="s">
        <v>75</v>
      </c>
      <c r="I16" s="139" t="s">
        <v>72</v>
      </c>
      <c r="J16" s="139" t="s">
        <v>947</v>
      </c>
      <c r="K16" s="139" t="s">
        <v>72</v>
      </c>
      <c r="L16" s="139" t="s">
        <v>75</v>
      </c>
      <c r="M16" s="139" t="s">
        <v>75</v>
      </c>
    </row>
    <row r="17" spans="1:13" s="5" customFormat="1" ht="41.25" customHeight="1">
      <c r="A17" s="2">
        <v>14</v>
      </c>
      <c r="B17" s="134" t="s">
        <v>857</v>
      </c>
      <c r="C17" s="1" t="s">
        <v>858</v>
      </c>
      <c r="D17" s="9" t="s">
        <v>870</v>
      </c>
      <c r="E17" s="138">
        <v>369045867</v>
      </c>
      <c r="F17" s="138">
        <v>13</v>
      </c>
      <c r="G17" s="138">
        <v>30</v>
      </c>
      <c r="H17" s="138" t="s">
        <v>75</v>
      </c>
      <c r="I17" s="138" t="s">
        <v>72</v>
      </c>
      <c r="J17" s="138" t="s">
        <v>998</v>
      </c>
      <c r="K17" s="138" t="s">
        <v>72</v>
      </c>
      <c r="L17" s="139">
        <v>635403</v>
      </c>
      <c r="M17" s="138" t="s">
        <v>75</v>
      </c>
    </row>
    <row r="18" spans="1:13" s="5" customFormat="1" ht="41.25" customHeight="1">
      <c r="A18" s="2">
        <v>15</v>
      </c>
      <c r="B18" s="134" t="s">
        <v>1144</v>
      </c>
      <c r="C18" s="1" t="s">
        <v>1145</v>
      </c>
      <c r="D18" s="9" t="s">
        <v>1146</v>
      </c>
      <c r="E18" s="138">
        <v>363248492</v>
      </c>
      <c r="F18" s="138"/>
      <c r="G18" s="138"/>
      <c r="H18" s="138" t="s">
        <v>75</v>
      </c>
      <c r="I18" s="138" t="s">
        <v>72</v>
      </c>
      <c r="J18" s="138" t="s">
        <v>75</v>
      </c>
      <c r="K18" s="138" t="s">
        <v>72</v>
      </c>
      <c r="L18" s="195" t="s">
        <v>75</v>
      </c>
      <c r="M18" s="138" t="s">
        <v>75</v>
      </c>
    </row>
  </sheetData>
  <sheetProtection/>
  <printOptions horizontalCentered="1"/>
  <pageMargins left="0.2362204724409449" right="0.2362204724409449" top="0.9448818897637796" bottom="0.7480314960629921" header="0.9055118110236221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57"/>
  <sheetViews>
    <sheetView view="pageBreakPreview" zoomScale="80" zoomScaleSheetLayoutView="80" workbookViewId="0" topLeftCell="A137">
      <selection activeCell="H152" sqref="H152"/>
    </sheetView>
  </sheetViews>
  <sheetFormatPr defaultColWidth="9.140625" defaultRowHeight="12.75"/>
  <cols>
    <col min="1" max="1" width="6.28125" style="162" customWidth="1"/>
    <col min="2" max="2" width="43.57421875" style="185" customWidth="1"/>
    <col min="3" max="3" width="30.7109375" style="162" customWidth="1"/>
    <col min="4" max="4" width="15.8515625" style="162" customWidth="1"/>
    <col min="5" max="5" width="15.421875" style="162" customWidth="1"/>
    <col min="6" max="6" width="16.7109375" style="162" customWidth="1"/>
    <col min="7" max="7" width="28.421875" style="193" customWidth="1"/>
    <col min="8" max="8" width="22.421875" style="189" customWidth="1"/>
    <col min="9" max="9" width="19.57421875" style="188" customWidth="1"/>
    <col min="10" max="10" width="39.8515625" style="162" customWidth="1"/>
    <col min="11" max="11" width="34.7109375" style="162" customWidth="1"/>
    <col min="12" max="12" width="22.421875" style="163" customWidth="1"/>
    <col min="13" max="13" width="26.00390625" style="163" customWidth="1"/>
    <col min="14" max="14" width="23.8515625" style="163" customWidth="1"/>
    <col min="15" max="15" width="16.8515625" style="163" customWidth="1"/>
    <col min="16" max="16" width="15.28125" style="163" customWidth="1"/>
    <col min="17" max="17" width="18.57421875" style="163" customWidth="1"/>
    <col min="18" max="18" width="19.28125" style="163" customWidth="1"/>
    <col min="19" max="19" width="14.00390625" style="163" customWidth="1"/>
    <col min="20" max="20" width="15.7109375" style="163" customWidth="1"/>
    <col min="21" max="21" width="15.28125" style="164" customWidth="1"/>
    <col min="22" max="22" width="15.28125" style="163" customWidth="1"/>
    <col min="23" max="23" width="14.57421875" style="163" customWidth="1"/>
    <col min="24" max="24" width="14.00390625" style="163" customWidth="1"/>
    <col min="25" max="25" width="9.140625" style="50" customWidth="1"/>
    <col min="26" max="26" width="6.7109375" style="0" customWidth="1"/>
    <col min="27" max="28" width="9.140625" style="0" hidden="1" customWidth="1"/>
  </cols>
  <sheetData>
    <row r="2" spans="1:9" ht="12.75" customHeight="1">
      <c r="A2" s="201" t="s">
        <v>66</v>
      </c>
      <c r="B2" s="201"/>
      <c r="C2" s="201"/>
      <c r="D2" s="201"/>
      <c r="E2" s="201"/>
      <c r="F2" s="201"/>
      <c r="G2" s="201"/>
      <c r="H2" s="201"/>
      <c r="I2" s="201"/>
    </row>
    <row r="3" spans="1:24" ht="62.25" customHeight="1">
      <c r="A3" s="197" t="s">
        <v>20</v>
      </c>
      <c r="B3" s="207" t="s">
        <v>21</v>
      </c>
      <c r="C3" s="197" t="s">
        <v>173</v>
      </c>
      <c r="D3" s="197" t="s">
        <v>174</v>
      </c>
      <c r="E3" s="207" t="s">
        <v>175</v>
      </c>
      <c r="F3" s="197" t="s">
        <v>176</v>
      </c>
      <c r="G3" s="203" t="s">
        <v>22</v>
      </c>
      <c r="H3" s="202" t="s">
        <v>23</v>
      </c>
      <c r="I3" s="197" t="s">
        <v>26</v>
      </c>
      <c r="J3" s="197" t="s">
        <v>25</v>
      </c>
      <c r="K3" s="197" t="s">
        <v>7</v>
      </c>
      <c r="L3" s="211" t="s">
        <v>177</v>
      </c>
      <c r="M3" s="211"/>
      <c r="N3" s="211"/>
      <c r="O3" s="197" t="s">
        <v>178</v>
      </c>
      <c r="P3" s="197"/>
      <c r="Q3" s="197"/>
      <c r="R3" s="197"/>
      <c r="S3" s="197"/>
      <c r="T3" s="197"/>
      <c r="U3" s="212" t="s">
        <v>179</v>
      </c>
      <c r="V3" s="197" t="s">
        <v>180</v>
      </c>
      <c r="W3" s="197" t="s">
        <v>181</v>
      </c>
      <c r="X3" s="197" t="s">
        <v>182</v>
      </c>
    </row>
    <row r="4" spans="1:24" ht="62.25" customHeight="1">
      <c r="A4" s="197"/>
      <c r="B4" s="208"/>
      <c r="C4" s="197"/>
      <c r="D4" s="197"/>
      <c r="E4" s="208"/>
      <c r="F4" s="197"/>
      <c r="G4" s="203"/>
      <c r="H4" s="202"/>
      <c r="I4" s="197"/>
      <c r="J4" s="197"/>
      <c r="K4" s="197"/>
      <c r="L4" s="167" t="s">
        <v>183</v>
      </c>
      <c r="M4" s="167" t="s">
        <v>184</v>
      </c>
      <c r="N4" s="167" t="s">
        <v>185</v>
      </c>
      <c r="O4" s="165" t="s">
        <v>186</v>
      </c>
      <c r="P4" s="165" t="s">
        <v>187</v>
      </c>
      <c r="Q4" s="165" t="s">
        <v>188</v>
      </c>
      <c r="R4" s="165" t="s">
        <v>189</v>
      </c>
      <c r="S4" s="165" t="s">
        <v>190</v>
      </c>
      <c r="T4" s="165" t="s">
        <v>191</v>
      </c>
      <c r="U4" s="212"/>
      <c r="V4" s="197"/>
      <c r="W4" s="197"/>
      <c r="X4" s="197"/>
    </row>
    <row r="5" spans="1:24" ht="13.5" customHeight="1">
      <c r="A5" s="196" t="s">
        <v>68</v>
      </c>
      <c r="B5" s="196"/>
      <c r="C5" s="168"/>
      <c r="D5" s="168"/>
      <c r="E5" s="168"/>
      <c r="F5" s="168"/>
      <c r="G5" s="169"/>
      <c r="H5" s="170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3"/>
      <c r="V5" s="172"/>
      <c r="W5" s="172"/>
      <c r="X5" s="172"/>
    </row>
    <row r="6" spans="1:25" s="5" customFormat="1" ht="37.5" customHeight="1">
      <c r="A6" s="174">
        <v>1</v>
      </c>
      <c r="B6" s="175" t="s">
        <v>491</v>
      </c>
      <c r="C6" s="174" t="s">
        <v>322</v>
      </c>
      <c r="D6" s="174" t="s">
        <v>194</v>
      </c>
      <c r="E6" s="174" t="s">
        <v>72</v>
      </c>
      <c r="F6" s="174" t="s">
        <v>194</v>
      </c>
      <c r="G6" s="176" t="s">
        <v>1112</v>
      </c>
      <c r="H6" s="177">
        <v>942521.09</v>
      </c>
      <c r="I6" s="178" t="s">
        <v>73</v>
      </c>
      <c r="J6" s="174" t="s">
        <v>135</v>
      </c>
      <c r="K6" s="174" t="s">
        <v>323</v>
      </c>
      <c r="L6" s="174" t="s">
        <v>214</v>
      </c>
      <c r="M6" s="174" t="s">
        <v>284</v>
      </c>
      <c r="N6" s="174" t="s">
        <v>270</v>
      </c>
      <c r="O6" s="174" t="s">
        <v>199</v>
      </c>
      <c r="P6" s="174" t="s">
        <v>199</v>
      </c>
      <c r="Q6" s="174" t="s">
        <v>200</v>
      </c>
      <c r="R6" s="174" t="s">
        <v>200</v>
      </c>
      <c r="S6" s="174" t="s">
        <v>200</v>
      </c>
      <c r="T6" s="174" t="s">
        <v>199</v>
      </c>
      <c r="U6" s="179">
        <v>998</v>
      </c>
      <c r="V6" s="174">
        <v>3</v>
      </c>
      <c r="W6" s="174" t="s">
        <v>194</v>
      </c>
      <c r="X6" s="174" t="s">
        <v>72</v>
      </c>
      <c r="Y6" s="7"/>
    </row>
    <row r="7" spans="1:25" s="5" customFormat="1" ht="33" customHeight="1">
      <c r="A7" s="174">
        <v>2</v>
      </c>
      <c r="B7" s="175" t="s">
        <v>492</v>
      </c>
      <c r="C7" s="174" t="s">
        <v>324</v>
      </c>
      <c r="D7" s="174" t="s">
        <v>194</v>
      </c>
      <c r="E7" s="174" t="s">
        <v>72</v>
      </c>
      <c r="F7" s="174" t="s">
        <v>194</v>
      </c>
      <c r="G7" s="176" t="s">
        <v>118</v>
      </c>
      <c r="H7" s="177">
        <v>136447.18</v>
      </c>
      <c r="I7" s="178" t="s">
        <v>73</v>
      </c>
      <c r="J7" s="174" t="s">
        <v>325</v>
      </c>
      <c r="K7" s="174" t="s">
        <v>137</v>
      </c>
      <c r="L7" s="174" t="s">
        <v>214</v>
      </c>
      <c r="M7" s="174" t="s">
        <v>269</v>
      </c>
      <c r="N7" s="174" t="s">
        <v>270</v>
      </c>
      <c r="O7" s="174" t="s">
        <v>199</v>
      </c>
      <c r="P7" s="174" t="s">
        <v>199</v>
      </c>
      <c r="Q7" s="174" t="s">
        <v>199</v>
      </c>
      <c r="R7" s="174" t="s">
        <v>320</v>
      </c>
      <c r="S7" s="174" t="s">
        <v>199</v>
      </c>
      <c r="T7" s="174" t="s">
        <v>199</v>
      </c>
      <c r="U7" s="179">
        <v>285.07</v>
      </c>
      <c r="V7" s="174">
        <v>2</v>
      </c>
      <c r="W7" s="174" t="s">
        <v>194</v>
      </c>
      <c r="X7" s="174" t="s">
        <v>72</v>
      </c>
      <c r="Y7" s="7"/>
    </row>
    <row r="8" spans="1:25" s="5" customFormat="1" ht="30">
      <c r="A8" s="174">
        <v>3</v>
      </c>
      <c r="B8" s="175" t="s">
        <v>493</v>
      </c>
      <c r="C8" s="174" t="s">
        <v>326</v>
      </c>
      <c r="D8" s="174" t="s">
        <v>194</v>
      </c>
      <c r="E8" s="174" t="s">
        <v>72</v>
      </c>
      <c r="F8" s="174" t="s">
        <v>72</v>
      </c>
      <c r="G8" s="176">
        <v>1968</v>
      </c>
      <c r="H8" s="177">
        <v>44827.85</v>
      </c>
      <c r="I8" s="178" t="s">
        <v>73</v>
      </c>
      <c r="J8" s="174" t="s">
        <v>136</v>
      </c>
      <c r="K8" s="174" t="s">
        <v>138</v>
      </c>
      <c r="L8" s="174" t="s">
        <v>214</v>
      </c>
      <c r="M8" s="174" t="s">
        <v>271</v>
      </c>
      <c r="N8" s="174" t="s">
        <v>272</v>
      </c>
      <c r="O8" s="174" t="s">
        <v>199</v>
      </c>
      <c r="P8" s="174" t="s">
        <v>199</v>
      </c>
      <c r="Q8" s="174" t="s">
        <v>199</v>
      </c>
      <c r="R8" s="174" t="s">
        <v>199</v>
      </c>
      <c r="S8" s="174" t="s">
        <v>199</v>
      </c>
      <c r="T8" s="174" t="s">
        <v>199</v>
      </c>
      <c r="U8" s="179">
        <v>384.91</v>
      </c>
      <c r="V8" s="174">
        <v>2</v>
      </c>
      <c r="W8" s="174" t="s">
        <v>194</v>
      </c>
      <c r="X8" s="174" t="s">
        <v>72</v>
      </c>
      <c r="Y8" s="7"/>
    </row>
    <row r="9" spans="1:25" s="5" customFormat="1" ht="30">
      <c r="A9" s="174">
        <v>4</v>
      </c>
      <c r="B9" s="175" t="s">
        <v>494</v>
      </c>
      <c r="C9" s="174" t="s">
        <v>327</v>
      </c>
      <c r="D9" s="174" t="s">
        <v>194</v>
      </c>
      <c r="E9" s="174" t="s">
        <v>72</v>
      </c>
      <c r="F9" s="174" t="s">
        <v>72</v>
      </c>
      <c r="G9" s="176">
        <v>1972</v>
      </c>
      <c r="H9" s="177">
        <v>10439.4</v>
      </c>
      <c r="I9" s="178" t="s">
        <v>73</v>
      </c>
      <c r="J9" s="174" t="s">
        <v>136</v>
      </c>
      <c r="K9" s="174" t="s">
        <v>138</v>
      </c>
      <c r="L9" s="174" t="s">
        <v>218</v>
      </c>
      <c r="M9" s="174" t="s">
        <v>271</v>
      </c>
      <c r="N9" s="174" t="s">
        <v>273</v>
      </c>
      <c r="O9" s="174" t="s">
        <v>258</v>
      </c>
      <c r="P9" s="174" t="s">
        <v>199</v>
      </c>
      <c r="Q9" s="174" t="s">
        <v>199</v>
      </c>
      <c r="R9" s="174" t="s">
        <v>320</v>
      </c>
      <c r="S9" s="174" t="s">
        <v>71</v>
      </c>
      <c r="T9" s="174" t="s">
        <v>199</v>
      </c>
      <c r="U9" s="179">
        <v>106.11</v>
      </c>
      <c r="V9" s="174">
        <v>1</v>
      </c>
      <c r="W9" s="174" t="s">
        <v>72</v>
      </c>
      <c r="X9" s="174" t="s">
        <v>72</v>
      </c>
      <c r="Y9" s="7"/>
    </row>
    <row r="10" spans="1:25" s="5" customFormat="1" ht="30">
      <c r="A10" s="174">
        <v>5</v>
      </c>
      <c r="B10" s="175" t="s">
        <v>495</v>
      </c>
      <c r="C10" s="174" t="s">
        <v>328</v>
      </c>
      <c r="D10" s="174" t="s">
        <v>194</v>
      </c>
      <c r="E10" s="174" t="s">
        <v>72</v>
      </c>
      <c r="F10" s="174" t="s">
        <v>72</v>
      </c>
      <c r="G10" s="176">
        <v>1996</v>
      </c>
      <c r="H10" s="177">
        <v>234444.6</v>
      </c>
      <c r="I10" s="178" t="s">
        <v>73</v>
      </c>
      <c r="J10" s="174" t="s">
        <v>136</v>
      </c>
      <c r="K10" s="174" t="s">
        <v>138</v>
      </c>
      <c r="L10" s="174" t="s">
        <v>218</v>
      </c>
      <c r="M10" s="174" t="s">
        <v>271</v>
      </c>
      <c r="N10" s="174" t="s">
        <v>273</v>
      </c>
      <c r="O10" s="174" t="s">
        <v>199</v>
      </c>
      <c r="P10" s="174" t="s">
        <v>199</v>
      </c>
      <c r="Q10" s="174" t="s">
        <v>199</v>
      </c>
      <c r="R10" s="174" t="s">
        <v>199</v>
      </c>
      <c r="S10" s="174" t="s">
        <v>71</v>
      </c>
      <c r="T10" s="174" t="s">
        <v>199</v>
      </c>
      <c r="U10" s="179">
        <v>163.6</v>
      </c>
      <c r="V10" s="174">
        <v>1</v>
      </c>
      <c r="W10" s="174" t="s">
        <v>72</v>
      </c>
      <c r="X10" s="174" t="s">
        <v>72</v>
      </c>
      <c r="Y10" s="7"/>
    </row>
    <row r="11" spans="1:25" s="5" customFormat="1" ht="15">
      <c r="A11" s="174">
        <v>6</v>
      </c>
      <c r="B11" s="175" t="s">
        <v>496</v>
      </c>
      <c r="C11" s="174" t="s">
        <v>329</v>
      </c>
      <c r="D11" s="174" t="s">
        <v>194</v>
      </c>
      <c r="E11" s="174" t="s">
        <v>72</v>
      </c>
      <c r="F11" s="174" t="s">
        <v>72</v>
      </c>
      <c r="G11" s="176" t="s">
        <v>331</v>
      </c>
      <c r="H11" s="177">
        <v>266235.61</v>
      </c>
      <c r="I11" s="178" t="s">
        <v>73</v>
      </c>
      <c r="J11" s="174" t="s">
        <v>325</v>
      </c>
      <c r="K11" s="174" t="s">
        <v>330</v>
      </c>
      <c r="L11" s="174" t="s">
        <v>214</v>
      </c>
      <c r="M11" s="174" t="s">
        <v>271</v>
      </c>
      <c r="N11" s="174" t="s">
        <v>273</v>
      </c>
      <c r="O11" s="174" t="s">
        <v>199</v>
      </c>
      <c r="P11" s="174" t="s">
        <v>199</v>
      </c>
      <c r="Q11" s="174" t="s">
        <v>199</v>
      </c>
      <c r="R11" s="174" t="s">
        <v>199</v>
      </c>
      <c r="S11" s="174" t="s">
        <v>71</v>
      </c>
      <c r="T11" s="174" t="s">
        <v>199</v>
      </c>
      <c r="U11" s="179">
        <v>165.66</v>
      </c>
      <c r="V11" s="174">
        <v>1</v>
      </c>
      <c r="W11" s="174" t="s">
        <v>72</v>
      </c>
      <c r="X11" s="174" t="s">
        <v>72</v>
      </c>
      <c r="Y11" s="7"/>
    </row>
    <row r="12" spans="1:25" s="5" customFormat="1" ht="36.75" customHeight="1">
      <c r="A12" s="174">
        <v>7</v>
      </c>
      <c r="B12" s="175" t="s">
        <v>497</v>
      </c>
      <c r="C12" s="174" t="s">
        <v>332</v>
      </c>
      <c r="D12" s="174" t="s">
        <v>194</v>
      </c>
      <c r="E12" s="174" t="s">
        <v>72</v>
      </c>
      <c r="F12" s="174" t="s">
        <v>72</v>
      </c>
      <c r="G12" s="176" t="s">
        <v>1142</v>
      </c>
      <c r="H12" s="177">
        <v>116366.99</v>
      </c>
      <c r="I12" s="178" t="s">
        <v>73</v>
      </c>
      <c r="J12" s="174" t="s">
        <v>325</v>
      </c>
      <c r="K12" s="174" t="s">
        <v>333</v>
      </c>
      <c r="L12" s="174" t="s">
        <v>214</v>
      </c>
      <c r="M12" s="174" t="s">
        <v>271</v>
      </c>
      <c r="N12" s="174" t="s">
        <v>274</v>
      </c>
      <c r="O12" s="174" t="s">
        <v>199</v>
      </c>
      <c r="P12" s="174" t="s">
        <v>199</v>
      </c>
      <c r="Q12" s="174" t="s">
        <v>199</v>
      </c>
      <c r="R12" s="174" t="s">
        <v>199</v>
      </c>
      <c r="S12" s="174" t="s">
        <v>71</v>
      </c>
      <c r="T12" s="174" t="s">
        <v>199</v>
      </c>
      <c r="U12" s="179">
        <v>94</v>
      </c>
      <c r="V12" s="174">
        <v>1</v>
      </c>
      <c r="W12" s="174" t="s">
        <v>72</v>
      </c>
      <c r="X12" s="174" t="s">
        <v>72</v>
      </c>
      <c r="Y12" s="7"/>
    </row>
    <row r="13" spans="1:25" s="5" customFormat="1" ht="43.5" customHeight="1">
      <c r="A13" s="174">
        <v>8</v>
      </c>
      <c r="B13" s="175" t="s">
        <v>498</v>
      </c>
      <c r="C13" s="174" t="s">
        <v>332</v>
      </c>
      <c r="D13" s="174" t="s">
        <v>194</v>
      </c>
      <c r="E13" s="174" t="s">
        <v>72</v>
      </c>
      <c r="F13" s="174" t="s">
        <v>72</v>
      </c>
      <c r="G13" s="176" t="s">
        <v>1113</v>
      </c>
      <c r="H13" s="177">
        <v>132646.5</v>
      </c>
      <c r="I13" s="178" t="s">
        <v>73</v>
      </c>
      <c r="J13" s="174" t="s">
        <v>325</v>
      </c>
      <c r="K13" s="174" t="s">
        <v>334</v>
      </c>
      <c r="L13" s="174" t="s">
        <v>214</v>
      </c>
      <c r="M13" s="174" t="s">
        <v>275</v>
      </c>
      <c r="N13" s="174" t="s">
        <v>276</v>
      </c>
      <c r="O13" s="174" t="s">
        <v>199</v>
      </c>
      <c r="P13" s="174" t="s">
        <v>199</v>
      </c>
      <c r="Q13" s="174" t="s">
        <v>199</v>
      </c>
      <c r="R13" s="174" t="s">
        <v>199</v>
      </c>
      <c r="S13" s="174" t="s">
        <v>71</v>
      </c>
      <c r="T13" s="174" t="s">
        <v>199</v>
      </c>
      <c r="U13" s="179">
        <v>202.65</v>
      </c>
      <c r="V13" s="174">
        <v>1</v>
      </c>
      <c r="W13" s="174" t="s">
        <v>72</v>
      </c>
      <c r="X13" s="174" t="s">
        <v>72</v>
      </c>
      <c r="Y13" s="7"/>
    </row>
    <row r="14" spans="1:25" s="5" customFormat="1" ht="36" customHeight="1">
      <c r="A14" s="174">
        <v>9</v>
      </c>
      <c r="B14" s="175" t="s">
        <v>499</v>
      </c>
      <c r="C14" s="174" t="s">
        <v>329</v>
      </c>
      <c r="D14" s="174" t="s">
        <v>194</v>
      </c>
      <c r="E14" s="174" t="s">
        <v>72</v>
      </c>
      <c r="F14" s="174" t="s">
        <v>72</v>
      </c>
      <c r="G14" s="176" t="s">
        <v>1114</v>
      </c>
      <c r="H14" s="177">
        <v>157519.77</v>
      </c>
      <c r="I14" s="178" t="s">
        <v>73</v>
      </c>
      <c r="J14" s="174" t="s">
        <v>325</v>
      </c>
      <c r="K14" s="174" t="s">
        <v>139</v>
      </c>
      <c r="L14" s="174" t="s">
        <v>214</v>
      </c>
      <c r="M14" s="174" t="s">
        <v>277</v>
      </c>
      <c r="N14" s="174" t="s">
        <v>278</v>
      </c>
      <c r="O14" s="174" t="s">
        <v>199</v>
      </c>
      <c r="P14" s="174" t="s">
        <v>199</v>
      </c>
      <c r="Q14" s="174" t="s">
        <v>199</v>
      </c>
      <c r="R14" s="174" t="s">
        <v>199</v>
      </c>
      <c r="S14" s="174" t="s">
        <v>71</v>
      </c>
      <c r="T14" s="174" t="s">
        <v>199</v>
      </c>
      <c r="U14" s="179">
        <v>270.65</v>
      </c>
      <c r="V14" s="174">
        <v>1</v>
      </c>
      <c r="W14" s="174" t="s">
        <v>72</v>
      </c>
      <c r="X14" s="174" t="s">
        <v>72</v>
      </c>
      <c r="Y14" s="7"/>
    </row>
    <row r="15" spans="1:25" s="5" customFormat="1" ht="31.5" customHeight="1">
      <c r="A15" s="174">
        <v>10</v>
      </c>
      <c r="B15" s="175" t="s">
        <v>1135</v>
      </c>
      <c r="C15" s="174" t="s">
        <v>335</v>
      </c>
      <c r="D15" s="174" t="s">
        <v>194</v>
      </c>
      <c r="E15" s="174" t="s">
        <v>72</v>
      </c>
      <c r="F15" s="174" t="s">
        <v>72</v>
      </c>
      <c r="G15" s="176">
        <v>1900</v>
      </c>
      <c r="H15" s="177">
        <v>59442.78</v>
      </c>
      <c r="I15" s="178" t="s">
        <v>73</v>
      </c>
      <c r="J15" s="174" t="s">
        <v>325</v>
      </c>
      <c r="K15" s="174" t="s">
        <v>336</v>
      </c>
      <c r="L15" s="174" t="s">
        <v>214</v>
      </c>
      <c r="M15" s="174" t="s">
        <v>271</v>
      </c>
      <c r="N15" s="174" t="s">
        <v>216</v>
      </c>
      <c r="O15" s="174" t="s">
        <v>199</v>
      </c>
      <c r="P15" s="174" t="s">
        <v>199</v>
      </c>
      <c r="Q15" s="174" t="s">
        <v>199</v>
      </c>
      <c r="R15" s="174" t="s">
        <v>199</v>
      </c>
      <c r="S15" s="174" t="s">
        <v>71</v>
      </c>
      <c r="T15" s="174" t="s">
        <v>199</v>
      </c>
      <c r="U15" s="179">
        <v>164.25</v>
      </c>
      <c r="V15" s="174">
        <v>1</v>
      </c>
      <c r="W15" s="174" t="s">
        <v>72</v>
      </c>
      <c r="X15" s="174" t="s">
        <v>72</v>
      </c>
      <c r="Y15" s="7"/>
    </row>
    <row r="16" spans="1:25" s="5" customFormat="1" ht="40.5" customHeight="1">
      <c r="A16" s="174">
        <v>11</v>
      </c>
      <c r="B16" s="175" t="s">
        <v>500</v>
      </c>
      <c r="C16" s="174" t="s">
        <v>332</v>
      </c>
      <c r="D16" s="174" t="s">
        <v>194</v>
      </c>
      <c r="E16" s="174" t="s">
        <v>72</v>
      </c>
      <c r="F16" s="174" t="s">
        <v>194</v>
      </c>
      <c r="G16" s="176" t="s">
        <v>1127</v>
      </c>
      <c r="H16" s="177">
        <v>467045.5</v>
      </c>
      <c r="I16" s="178" t="s">
        <v>73</v>
      </c>
      <c r="J16" s="174" t="s">
        <v>325</v>
      </c>
      <c r="K16" s="174" t="s">
        <v>336</v>
      </c>
      <c r="L16" s="174" t="s">
        <v>279</v>
      </c>
      <c r="M16" s="174" t="s">
        <v>275</v>
      </c>
      <c r="N16" s="174" t="s">
        <v>280</v>
      </c>
      <c r="O16" s="174" t="s">
        <v>320</v>
      </c>
      <c r="P16" s="174" t="s">
        <v>320</v>
      </c>
      <c r="Q16" s="174" t="s">
        <v>320</v>
      </c>
      <c r="R16" s="174" t="s">
        <v>320</v>
      </c>
      <c r="S16" s="174" t="s">
        <v>71</v>
      </c>
      <c r="T16" s="174" t="s">
        <v>320</v>
      </c>
      <c r="U16" s="179">
        <v>243.41</v>
      </c>
      <c r="V16" s="174">
        <v>1</v>
      </c>
      <c r="W16" s="174" t="s">
        <v>72</v>
      </c>
      <c r="X16" s="174" t="s">
        <v>72</v>
      </c>
      <c r="Y16" s="7"/>
    </row>
    <row r="17" spans="1:25" s="5" customFormat="1" ht="42" customHeight="1">
      <c r="A17" s="174">
        <v>12</v>
      </c>
      <c r="B17" s="175" t="s">
        <v>501</v>
      </c>
      <c r="C17" s="174" t="s">
        <v>332</v>
      </c>
      <c r="D17" s="174" t="s">
        <v>194</v>
      </c>
      <c r="E17" s="174" t="s">
        <v>72</v>
      </c>
      <c r="F17" s="174" t="s">
        <v>72</v>
      </c>
      <c r="G17" s="176" t="s">
        <v>1115</v>
      </c>
      <c r="H17" s="177">
        <v>129972.62</v>
      </c>
      <c r="I17" s="178" t="s">
        <v>73</v>
      </c>
      <c r="J17" s="174" t="s">
        <v>325</v>
      </c>
      <c r="K17" s="174" t="s">
        <v>337</v>
      </c>
      <c r="L17" s="174" t="s">
        <v>214</v>
      </c>
      <c r="M17" s="174" t="s">
        <v>271</v>
      </c>
      <c r="N17" s="174" t="s">
        <v>272</v>
      </c>
      <c r="O17" s="174" t="s">
        <v>223</v>
      </c>
      <c r="P17" s="174" t="s">
        <v>223</v>
      </c>
      <c r="Q17" s="174" t="s">
        <v>198</v>
      </c>
      <c r="R17" s="174" t="s">
        <v>223</v>
      </c>
      <c r="S17" s="174" t="s">
        <v>71</v>
      </c>
      <c r="T17" s="174" t="s">
        <v>223</v>
      </c>
      <c r="U17" s="179">
        <v>104.88</v>
      </c>
      <c r="V17" s="174">
        <v>1</v>
      </c>
      <c r="W17" s="174" t="s">
        <v>72</v>
      </c>
      <c r="X17" s="174" t="s">
        <v>72</v>
      </c>
      <c r="Y17" s="7"/>
    </row>
    <row r="18" spans="1:25" s="5" customFormat="1" ht="35.25" customHeight="1">
      <c r="A18" s="174">
        <v>13</v>
      </c>
      <c r="B18" s="175" t="s">
        <v>502</v>
      </c>
      <c r="C18" s="174" t="s">
        <v>480</v>
      </c>
      <c r="D18" s="174" t="s">
        <v>194</v>
      </c>
      <c r="E18" s="174" t="s">
        <v>72</v>
      </c>
      <c r="F18" s="174" t="s">
        <v>72</v>
      </c>
      <c r="G18" s="176" t="s">
        <v>1116</v>
      </c>
      <c r="H18" s="177">
        <v>115305.57</v>
      </c>
      <c r="I18" s="178" t="s">
        <v>73</v>
      </c>
      <c r="J18" s="174" t="s">
        <v>325</v>
      </c>
      <c r="K18" s="174" t="s">
        <v>338</v>
      </c>
      <c r="L18" s="174" t="s">
        <v>214</v>
      </c>
      <c r="M18" s="174" t="s">
        <v>271</v>
      </c>
      <c r="N18" s="174" t="s">
        <v>273</v>
      </c>
      <c r="O18" s="174" t="s">
        <v>223</v>
      </c>
      <c r="P18" s="174" t="s">
        <v>223</v>
      </c>
      <c r="Q18" s="174" t="s">
        <v>198</v>
      </c>
      <c r="R18" s="174" t="s">
        <v>223</v>
      </c>
      <c r="S18" s="174" t="s">
        <v>71</v>
      </c>
      <c r="T18" s="174" t="s">
        <v>223</v>
      </c>
      <c r="U18" s="179">
        <v>228.4</v>
      </c>
      <c r="V18" s="174">
        <v>1</v>
      </c>
      <c r="W18" s="174" t="s">
        <v>72</v>
      </c>
      <c r="X18" s="174" t="s">
        <v>72</v>
      </c>
      <c r="Y18" s="7"/>
    </row>
    <row r="19" spans="1:25" s="5" customFormat="1" ht="45">
      <c r="A19" s="174">
        <v>14</v>
      </c>
      <c r="B19" s="175" t="s">
        <v>503</v>
      </c>
      <c r="C19" s="174" t="s">
        <v>329</v>
      </c>
      <c r="D19" s="174" t="s">
        <v>194</v>
      </c>
      <c r="E19" s="174" t="s">
        <v>72</v>
      </c>
      <c r="F19" s="174" t="s">
        <v>72</v>
      </c>
      <c r="G19" s="176" t="s">
        <v>342</v>
      </c>
      <c r="H19" s="177">
        <v>298867.98</v>
      </c>
      <c r="I19" s="178" t="s">
        <v>73</v>
      </c>
      <c r="J19" s="174" t="s">
        <v>325</v>
      </c>
      <c r="K19" s="174" t="s">
        <v>339</v>
      </c>
      <c r="L19" s="174" t="s">
        <v>214</v>
      </c>
      <c r="M19" s="174" t="s">
        <v>340</v>
      </c>
      <c r="N19" s="174" t="s">
        <v>341</v>
      </c>
      <c r="O19" s="174" t="s">
        <v>223</v>
      </c>
      <c r="P19" s="174" t="s">
        <v>223</v>
      </c>
      <c r="Q19" s="174" t="s">
        <v>223</v>
      </c>
      <c r="R19" s="174" t="s">
        <v>223</v>
      </c>
      <c r="S19" s="174" t="s">
        <v>71</v>
      </c>
      <c r="T19" s="174" t="s">
        <v>223</v>
      </c>
      <c r="U19" s="179">
        <v>207.78</v>
      </c>
      <c r="V19" s="174">
        <v>1</v>
      </c>
      <c r="W19" s="174" t="s">
        <v>72</v>
      </c>
      <c r="X19" s="174" t="s">
        <v>72</v>
      </c>
      <c r="Y19" s="7"/>
    </row>
    <row r="20" spans="1:25" s="5" customFormat="1" ht="30">
      <c r="A20" s="174">
        <v>15</v>
      </c>
      <c r="B20" s="175" t="s">
        <v>504</v>
      </c>
      <c r="C20" s="174" t="s">
        <v>332</v>
      </c>
      <c r="D20" s="174" t="s">
        <v>194</v>
      </c>
      <c r="E20" s="174" t="s">
        <v>72</v>
      </c>
      <c r="F20" s="174" t="s">
        <v>194</v>
      </c>
      <c r="G20" s="176" t="s">
        <v>1117</v>
      </c>
      <c r="H20" s="177">
        <v>165050.02</v>
      </c>
      <c r="I20" s="178" t="s">
        <v>73</v>
      </c>
      <c r="J20" s="174" t="s">
        <v>343</v>
      </c>
      <c r="K20" s="174" t="s">
        <v>344</v>
      </c>
      <c r="L20" s="174" t="s">
        <v>214</v>
      </c>
      <c r="M20" s="174" t="s">
        <v>275</v>
      </c>
      <c r="N20" s="174" t="s">
        <v>281</v>
      </c>
      <c r="O20" s="174" t="s">
        <v>223</v>
      </c>
      <c r="P20" s="174" t="s">
        <v>223</v>
      </c>
      <c r="Q20" s="174" t="s">
        <v>223</v>
      </c>
      <c r="R20" s="174" t="s">
        <v>223</v>
      </c>
      <c r="S20" s="174" t="s">
        <v>71</v>
      </c>
      <c r="T20" s="174" t="s">
        <v>223</v>
      </c>
      <c r="U20" s="179">
        <v>86.77</v>
      </c>
      <c r="V20" s="174">
        <v>1</v>
      </c>
      <c r="W20" s="174" t="s">
        <v>72</v>
      </c>
      <c r="X20" s="174" t="s">
        <v>72</v>
      </c>
      <c r="Y20" s="7"/>
    </row>
    <row r="21" spans="1:25" s="5" customFormat="1" ht="38.25" customHeight="1">
      <c r="A21" s="174">
        <v>16</v>
      </c>
      <c r="B21" s="175" t="s">
        <v>871</v>
      </c>
      <c r="C21" s="174" t="s">
        <v>332</v>
      </c>
      <c r="D21" s="174" t="s">
        <v>194</v>
      </c>
      <c r="E21" s="174" t="s">
        <v>72</v>
      </c>
      <c r="F21" s="174" t="s">
        <v>72</v>
      </c>
      <c r="G21" s="176" t="s">
        <v>1118</v>
      </c>
      <c r="H21" s="177">
        <v>240954.44</v>
      </c>
      <c r="I21" s="178" t="s">
        <v>73</v>
      </c>
      <c r="J21" s="174" t="s">
        <v>325</v>
      </c>
      <c r="K21" s="174" t="s">
        <v>345</v>
      </c>
      <c r="L21" s="174" t="s">
        <v>214</v>
      </c>
      <c r="M21" s="174" t="s">
        <v>275</v>
      </c>
      <c r="N21" s="174" t="s">
        <v>281</v>
      </c>
      <c r="O21" s="174" t="s">
        <v>223</v>
      </c>
      <c r="P21" s="174" t="s">
        <v>223</v>
      </c>
      <c r="Q21" s="174" t="s">
        <v>223</v>
      </c>
      <c r="R21" s="174" t="s">
        <v>223</v>
      </c>
      <c r="S21" s="174" t="s">
        <v>71</v>
      </c>
      <c r="T21" s="174" t="s">
        <v>223</v>
      </c>
      <c r="U21" s="179">
        <v>191.6</v>
      </c>
      <c r="V21" s="174">
        <v>1</v>
      </c>
      <c r="W21" s="174" t="s">
        <v>72</v>
      </c>
      <c r="X21" s="174" t="s">
        <v>72</v>
      </c>
      <c r="Y21" s="7"/>
    </row>
    <row r="22" spans="1:25" s="5" customFormat="1" ht="34.5" customHeight="1">
      <c r="A22" s="174">
        <v>17</v>
      </c>
      <c r="B22" s="175" t="s">
        <v>505</v>
      </c>
      <c r="C22" s="174" t="s">
        <v>346</v>
      </c>
      <c r="D22" s="174" t="s">
        <v>194</v>
      </c>
      <c r="E22" s="174" t="s">
        <v>72</v>
      </c>
      <c r="F22" s="174" t="s">
        <v>72</v>
      </c>
      <c r="G22" s="176" t="s">
        <v>119</v>
      </c>
      <c r="H22" s="177">
        <v>21357.57</v>
      </c>
      <c r="I22" s="178" t="s">
        <v>73</v>
      </c>
      <c r="J22" s="174" t="s">
        <v>343</v>
      </c>
      <c r="K22" s="174" t="s">
        <v>511</v>
      </c>
      <c r="L22" s="174" t="s">
        <v>214</v>
      </c>
      <c r="M22" s="174" t="s">
        <v>282</v>
      </c>
      <c r="N22" s="174" t="s">
        <v>273</v>
      </c>
      <c r="O22" s="174" t="s">
        <v>198</v>
      </c>
      <c r="P22" s="174" t="s">
        <v>198</v>
      </c>
      <c r="Q22" s="174" t="s">
        <v>198</v>
      </c>
      <c r="R22" s="174" t="s">
        <v>198</v>
      </c>
      <c r="S22" s="174" t="s">
        <v>71</v>
      </c>
      <c r="T22" s="174" t="s">
        <v>223</v>
      </c>
      <c r="U22" s="179">
        <v>135</v>
      </c>
      <c r="V22" s="174">
        <v>2</v>
      </c>
      <c r="W22" s="174" t="s">
        <v>194</v>
      </c>
      <c r="X22" s="174" t="s">
        <v>72</v>
      </c>
      <c r="Y22" s="7"/>
    </row>
    <row r="23" spans="1:25" s="5" customFormat="1" ht="51.75" customHeight="1">
      <c r="A23" s="174">
        <v>18</v>
      </c>
      <c r="B23" s="175" t="s">
        <v>506</v>
      </c>
      <c r="C23" s="174" t="s">
        <v>347</v>
      </c>
      <c r="D23" s="174" t="s">
        <v>194</v>
      </c>
      <c r="E23" s="174" t="s">
        <v>72</v>
      </c>
      <c r="F23" s="174" t="s">
        <v>72</v>
      </c>
      <c r="G23" s="176" t="s">
        <v>1136</v>
      </c>
      <c r="H23" s="177">
        <v>1032223.18</v>
      </c>
      <c r="I23" s="178" t="s">
        <v>73</v>
      </c>
      <c r="J23" s="174" t="s">
        <v>325</v>
      </c>
      <c r="K23" s="174" t="s">
        <v>140</v>
      </c>
      <c r="L23" s="174" t="s">
        <v>218</v>
      </c>
      <c r="M23" s="174" t="s">
        <v>282</v>
      </c>
      <c r="N23" s="174" t="s">
        <v>273</v>
      </c>
      <c r="O23" s="174" t="s">
        <v>223</v>
      </c>
      <c r="P23" s="174" t="s">
        <v>198</v>
      </c>
      <c r="Q23" s="174" t="s">
        <v>223</v>
      </c>
      <c r="R23" s="174" t="s">
        <v>223</v>
      </c>
      <c r="S23" s="174" t="s">
        <v>71</v>
      </c>
      <c r="T23" s="174" t="s">
        <v>223</v>
      </c>
      <c r="U23" s="179">
        <v>1144</v>
      </c>
      <c r="V23" s="174">
        <v>3</v>
      </c>
      <c r="W23" s="174" t="s">
        <v>194</v>
      </c>
      <c r="X23" s="174" t="s">
        <v>72</v>
      </c>
      <c r="Y23" s="7"/>
    </row>
    <row r="24" spans="1:25" s="5" customFormat="1" ht="34.5" customHeight="1">
      <c r="A24" s="174">
        <v>19</v>
      </c>
      <c r="B24" s="175" t="s">
        <v>507</v>
      </c>
      <c r="C24" s="174" t="s">
        <v>347</v>
      </c>
      <c r="D24" s="174" t="s">
        <v>194</v>
      </c>
      <c r="E24" s="174" t="s">
        <v>72</v>
      </c>
      <c r="F24" s="174" t="s">
        <v>72</v>
      </c>
      <c r="G24" s="176" t="s">
        <v>119</v>
      </c>
      <c r="H24" s="177">
        <v>196000</v>
      </c>
      <c r="I24" s="178" t="s">
        <v>73</v>
      </c>
      <c r="J24" s="174" t="s">
        <v>325</v>
      </c>
      <c r="K24" s="174" t="s">
        <v>512</v>
      </c>
      <c r="L24" s="174" t="s">
        <v>218</v>
      </c>
      <c r="M24" s="174" t="s">
        <v>282</v>
      </c>
      <c r="N24" s="174" t="s">
        <v>273</v>
      </c>
      <c r="O24" s="174" t="s">
        <v>223</v>
      </c>
      <c r="P24" s="174" t="s">
        <v>223</v>
      </c>
      <c r="Q24" s="174" t="s">
        <v>223</v>
      </c>
      <c r="R24" s="174" t="s">
        <v>223</v>
      </c>
      <c r="S24" s="174" t="s">
        <v>71</v>
      </c>
      <c r="T24" s="174" t="s">
        <v>223</v>
      </c>
      <c r="U24" s="179">
        <v>251</v>
      </c>
      <c r="V24" s="174">
        <v>2</v>
      </c>
      <c r="W24" s="174" t="s">
        <v>194</v>
      </c>
      <c r="X24" s="174" t="s">
        <v>72</v>
      </c>
      <c r="Y24" s="7"/>
    </row>
    <row r="25" spans="1:25" s="5" customFormat="1" ht="34.5" customHeight="1">
      <c r="A25" s="174">
        <v>20</v>
      </c>
      <c r="B25" s="175" t="s">
        <v>508</v>
      </c>
      <c r="C25" s="174" t="s">
        <v>348</v>
      </c>
      <c r="D25" s="174" t="s">
        <v>194</v>
      </c>
      <c r="E25" s="174" t="s">
        <v>72</v>
      </c>
      <c r="F25" s="174" t="s">
        <v>72</v>
      </c>
      <c r="G25" s="176" t="s">
        <v>120</v>
      </c>
      <c r="H25" s="177">
        <v>53692</v>
      </c>
      <c r="I25" s="178" t="s">
        <v>73</v>
      </c>
      <c r="J25" s="174" t="s">
        <v>343</v>
      </c>
      <c r="K25" s="174" t="s">
        <v>141</v>
      </c>
      <c r="L25" s="174" t="s">
        <v>275</v>
      </c>
      <c r="M25" s="174" t="s">
        <v>275</v>
      </c>
      <c r="N25" s="174" t="s">
        <v>283</v>
      </c>
      <c r="O25" s="174" t="s">
        <v>223</v>
      </c>
      <c r="P25" s="174" t="s">
        <v>71</v>
      </c>
      <c r="Q25" s="174" t="s">
        <v>71</v>
      </c>
      <c r="R25" s="174" t="s">
        <v>71</v>
      </c>
      <c r="S25" s="174" t="s">
        <v>71</v>
      </c>
      <c r="T25" s="174" t="s">
        <v>71</v>
      </c>
      <c r="U25" s="179">
        <v>368</v>
      </c>
      <c r="V25" s="174">
        <v>1</v>
      </c>
      <c r="W25" s="174" t="s">
        <v>72</v>
      </c>
      <c r="X25" s="174" t="s">
        <v>72</v>
      </c>
      <c r="Y25" s="7"/>
    </row>
    <row r="26" spans="1:25" s="5" customFormat="1" ht="30">
      <c r="A26" s="174">
        <v>21</v>
      </c>
      <c r="B26" s="175" t="s">
        <v>509</v>
      </c>
      <c r="C26" s="174" t="s">
        <v>349</v>
      </c>
      <c r="D26" s="174" t="s">
        <v>194</v>
      </c>
      <c r="E26" s="174" t="s">
        <v>72</v>
      </c>
      <c r="F26" s="174" t="s">
        <v>194</v>
      </c>
      <c r="G26" s="176" t="s">
        <v>1137</v>
      </c>
      <c r="H26" s="177">
        <v>98079.73</v>
      </c>
      <c r="I26" s="178" t="s">
        <v>73</v>
      </c>
      <c r="J26" s="174" t="s">
        <v>343</v>
      </c>
      <c r="K26" s="174" t="s">
        <v>513</v>
      </c>
      <c r="L26" s="174" t="s">
        <v>214</v>
      </c>
      <c r="M26" s="174" t="s">
        <v>275</v>
      </c>
      <c r="N26" s="174" t="s">
        <v>270</v>
      </c>
      <c r="O26" s="174" t="s">
        <v>223</v>
      </c>
      <c r="P26" s="174" t="s">
        <v>198</v>
      </c>
      <c r="Q26" s="174" t="s">
        <v>223</v>
      </c>
      <c r="R26" s="174" t="s">
        <v>223</v>
      </c>
      <c r="S26" s="174" t="s">
        <v>223</v>
      </c>
      <c r="T26" s="174" t="s">
        <v>198</v>
      </c>
      <c r="U26" s="179">
        <v>115.37</v>
      </c>
      <c r="V26" s="174">
        <v>1</v>
      </c>
      <c r="W26" s="174" t="s">
        <v>245</v>
      </c>
      <c r="X26" s="174" t="s">
        <v>72</v>
      </c>
      <c r="Y26" s="7"/>
    </row>
    <row r="27" spans="1:25" s="5" customFormat="1" ht="38.25" customHeight="1">
      <c r="A27" s="174">
        <v>22</v>
      </c>
      <c r="B27" s="175" t="s">
        <v>510</v>
      </c>
      <c r="C27" s="174" t="s">
        <v>346</v>
      </c>
      <c r="D27" s="174" t="s">
        <v>194</v>
      </c>
      <c r="E27" s="174" t="s">
        <v>72</v>
      </c>
      <c r="F27" s="174" t="s">
        <v>72</v>
      </c>
      <c r="G27" s="176" t="s">
        <v>121</v>
      </c>
      <c r="H27" s="177">
        <v>8925.42</v>
      </c>
      <c r="I27" s="178" t="s">
        <v>73</v>
      </c>
      <c r="J27" s="174" t="s">
        <v>343</v>
      </c>
      <c r="K27" s="174" t="s">
        <v>351</v>
      </c>
      <c r="L27" s="174" t="s">
        <v>214</v>
      </c>
      <c r="M27" s="174" t="s">
        <v>284</v>
      </c>
      <c r="N27" s="174" t="s">
        <v>280</v>
      </c>
      <c r="O27" s="174" t="s">
        <v>198</v>
      </c>
      <c r="P27" s="174" t="s">
        <v>198</v>
      </c>
      <c r="Q27" s="174" t="s">
        <v>198</v>
      </c>
      <c r="R27" s="174" t="s">
        <v>198</v>
      </c>
      <c r="S27" s="174" t="s">
        <v>198</v>
      </c>
      <c r="T27" s="174" t="s">
        <v>198</v>
      </c>
      <c r="U27" s="179">
        <v>200.71</v>
      </c>
      <c r="V27" s="174">
        <v>3</v>
      </c>
      <c r="W27" s="174" t="s">
        <v>245</v>
      </c>
      <c r="X27" s="174" t="s">
        <v>72</v>
      </c>
      <c r="Y27" s="7"/>
    </row>
    <row r="28" spans="1:25" s="5" customFormat="1" ht="51" customHeight="1">
      <c r="A28" s="174">
        <v>23</v>
      </c>
      <c r="B28" s="175" t="s">
        <v>350</v>
      </c>
      <c r="C28" s="174" t="s">
        <v>353</v>
      </c>
      <c r="D28" s="174" t="s">
        <v>194</v>
      </c>
      <c r="E28" s="174" t="s">
        <v>72</v>
      </c>
      <c r="F28" s="174" t="s">
        <v>194</v>
      </c>
      <c r="G28" s="176" t="s">
        <v>122</v>
      </c>
      <c r="H28" s="177">
        <v>30956.18</v>
      </c>
      <c r="I28" s="178" t="s">
        <v>73</v>
      </c>
      <c r="J28" s="174" t="s">
        <v>343</v>
      </c>
      <c r="K28" s="174" t="s">
        <v>352</v>
      </c>
      <c r="L28" s="174" t="s">
        <v>214</v>
      </c>
      <c r="M28" s="174" t="s">
        <v>284</v>
      </c>
      <c r="N28" s="174" t="s">
        <v>285</v>
      </c>
      <c r="O28" s="174" t="s">
        <v>198</v>
      </c>
      <c r="P28" s="174" t="s">
        <v>198</v>
      </c>
      <c r="Q28" s="174" t="s">
        <v>198</v>
      </c>
      <c r="R28" s="174" t="s">
        <v>198</v>
      </c>
      <c r="S28" s="174" t="s">
        <v>198</v>
      </c>
      <c r="T28" s="174" t="s">
        <v>198</v>
      </c>
      <c r="U28" s="179">
        <v>309.03</v>
      </c>
      <c r="V28" s="174">
        <v>2</v>
      </c>
      <c r="W28" s="174" t="s">
        <v>245</v>
      </c>
      <c r="X28" s="174" t="s">
        <v>72</v>
      </c>
      <c r="Y28" s="7"/>
    </row>
    <row r="29" spans="1:25" s="5" customFormat="1" ht="34.5" customHeight="1">
      <c r="A29" s="174">
        <v>24</v>
      </c>
      <c r="B29" s="175" t="s">
        <v>354</v>
      </c>
      <c r="C29" s="174" t="s">
        <v>346</v>
      </c>
      <c r="D29" s="174" t="s">
        <v>194</v>
      </c>
      <c r="E29" s="174" t="s">
        <v>72</v>
      </c>
      <c r="F29" s="174" t="s">
        <v>72</v>
      </c>
      <c r="G29" s="176" t="s">
        <v>121</v>
      </c>
      <c r="H29" s="177">
        <v>16856.13</v>
      </c>
      <c r="I29" s="178" t="s">
        <v>73</v>
      </c>
      <c r="J29" s="174" t="s">
        <v>343</v>
      </c>
      <c r="K29" s="174" t="s">
        <v>355</v>
      </c>
      <c r="L29" s="174" t="s">
        <v>214</v>
      </c>
      <c r="M29" s="174" t="s">
        <v>275</v>
      </c>
      <c r="N29" s="174" t="s">
        <v>286</v>
      </c>
      <c r="O29" s="174" t="s">
        <v>198</v>
      </c>
      <c r="P29" s="174" t="s">
        <v>198</v>
      </c>
      <c r="Q29" s="174" t="s">
        <v>198</v>
      </c>
      <c r="R29" s="174" t="s">
        <v>198</v>
      </c>
      <c r="S29" s="174" t="s">
        <v>198</v>
      </c>
      <c r="T29" s="174" t="s">
        <v>198</v>
      </c>
      <c r="U29" s="179">
        <v>117.85</v>
      </c>
      <c r="V29" s="174">
        <v>1</v>
      </c>
      <c r="W29" s="174" t="s">
        <v>72</v>
      </c>
      <c r="X29" s="174" t="s">
        <v>72</v>
      </c>
      <c r="Y29" s="7"/>
    </row>
    <row r="30" spans="1:25" s="5" customFormat="1" ht="34.5" customHeight="1">
      <c r="A30" s="174">
        <v>25</v>
      </c>
      <c r="B30" s="175" t="s">
        <v>514</v>
      </c>
      <c r="C30" s="174" t="s">
        <v>346</v>
      </c>
      <c r="D30" s="174" t="s">
        <v>194</v>
      </c>
      <c r="E30" s="174" t="s">
        <v>72</v>
      </c>
      <c r="F30" s="174" t="s">
        <v>72</v>
      </c>
      <c r="G30" s="176" t="s">
        <v>121</v>
      </c>
      <c r="H30" s="177">
        <v>16735.2</v>
      </c>
      <c r="I30" s="178" t="s">
        <v>73</v>
      </c>
      <c r="J30" s="174" t="s">
        <v>343</v>
      </c>
      <c r="K30" s="174" t="s">
        <v>356</v>
      </c>
      <c r="L30" s="174" t="s">
        <v>214</v>
      </c>
      <c r="M30" s="174" t="s">
        <v>287</v>
      </c>
      <c r="N30" s="174" t="s">
        <v>288</v>
      </c>
      <c r="O30" s="174" t="s">
        <v>198</v>
      </c>
      <c r="P30" s="174" t="s">
        <v>198</v>
      </c>
      <c r="Q30" s="174" t="s">
        <v>198</v>
      </c>
      <c r="R30" s="174" t="s">
        <v>198</v>
      </c>
      <c r="S30" s="174" t="s">
        <v>198</v>
      </c>
      <c r="T30" s="174" t="s">
        <v>198</v>
      </c>
      <c r="U30" s="179">
        <v>298.85</v>
      </c>
      <c r="V30" s="174">
        <v>2</v>
      </c>
      <c r="W30" s="174" t="s">
        <v>245</v>
      </c>
      <c r="X30" s="174" t="s">
        <v>72</v>
      </c>
      <c r="Y30" s="7"/>
    </row>
    <row r="31" spans="1:25" s="5" customFormat="1" ht="34.5" customHeight="1">
      <c r="A31" s="174">
        <v>26</v>
      </c>
      <c r="B31" s="175" t="s">
        <v>515</v>
      </c>
      <c r="C31" s="174" t="s">
        <v>346</v>
      </c>
      <c r="D31" s="174" t="s">
        <v>194</v>
      </c>
      <c r="E31" s="174" t="s">
        <v>72</v>
      </c>
      <c r="F31" s="174" t="s">
        <v>194</v>
      </c>
      <c r="G31" s="176" t="s">
        <v>121</v>
      </c>
      <c r="H31" s="177">
        <v>15845.58</v>
      </c>
      <c r="I31" s="178" t="s">
        <v>73</v>
      </c>
      <c r="J31" s="174" t="s">
        <v>343</v>
      </c>
      <c r="K31" s="174" t="s">
        <v>357</v>
      </c>
      <c r="L31" s="174" t="s">
        <v>214</v>
      </c>
      <c r="M31" s="174" t="s">
        <v>275</v>
      </c>
      <c r="N31" s="174" t="s">
        <v>286</v>
      </c>
      <c r="O31" s="174" t="s">
        <v>198</v>
      </c>
      <c r="P31" s="174" t="s">
        <v>198</v>
      </c>
      <c r="Q31" s="174" t="s">
        <v>198</v>
      </c>
      <c r="R31" s="174" t="s">
        <v>198</v>
      </c>
      <c r="S31" s="174" t="s">
        <v>198</v>
      </c>
      <c r="T31" s="174" t="s">
        <v>198</v>
      </c>
      <c r="U31" s="179">
        <v>313.61</v>
      </c>
      <c r="V31" s="174">
        <v>2</v>
      </c>
      <c r="W31" s="174" t="s">
        <v>72</v>
      </c>
      <c r="X31" s="174" t="s">
        <v>72</v>
      </c>
      <c r="Y31" s="7"/>
    </row>
    <row r="32" spans="1:25" s="5" customFormat="1" ht="34.5" customHeight="1">
      <c r="A32" s="174">
        <v>27</v>
      </c>
      <c r="B32" s="175" t="s">
        <v>358</v>
      </c>
      <c r="C32" s="174" t="s">
        <v>346</v>
      </c>
      <c r="D32" s="174" t="s">
        <v>194</v>
      </c>
      <c r="E32" s="174" t="s">
        <v>72</v>
      </c>
      <c r="F32" s="174" t="s">
        <v>72</v>
      </c>
      <c r="G32" s="176" t="s">
        <v>123</v>
      </c>
      <c r="H32" s="177">
        <v>30661.88</v>
      </c>
      <c r="I32" s="178" t="s">
        <v>73</v>
      </c>
      <c r="J32" s="174" t="s">
        <v>343</v>
      </c>
      <c r="K32" s="174" t="s">
        <v>359</v>
      </c>
      <c r="L32" s="174" t="s">
        <v>218</v>
      </c>
      <c r="M32" s="174" t="s">
        <v>271</v>
      </c>
      <c r="N32" s="174" t="s">
        <v>273</v>
      </c>
      <c r="O32" s="174" t="s">
        <v>198</v>
      </c>
      <c r="P32" s="174" t="s">
        <v>198</v>
      </c>
      <c r="Q32" s="174" t="s">
        <v>198</v>
      </c>
      <c r="R32" s="174" t="s">
        <v>198</v>
      </c>
      <c r="S32" s="174" t="s">
        <v>198</v>
      </c>
      <c r="T32" s="174" t="s">
        <v>198</v>
      </c>
      <c r="U32" s="179">
        <v>142.88</v>
      </c>
      <c r="V32" s="174">
        <v>1</v>
      </c>
      <c r="W32" s="174" t="s">
        <v>72</v>
      </c>
      <c r="X32" s="174" t="s">
        <v>72</v>
      </c>
      <c r="Y32" s="7"/>
    </row>
    <row r="33" spans="1:25" s="5" customFormat="1" ht="36.75" customHeight="1">
      <c r="A33" s="174">
        <v>28</v>
      </c>
      <c r="B33" s="175" t="s">
        <v>516</v>
      </c>
      <c r="C33" s="174" t="s">
        <v>346</v>
      </c>
      <c r="D33" s="174" t="s">
        <v>194</v>
      </c>
      <c r="E33" s="174" t="s">
        <v>72</v>
      </c>
      <c r="F33" s="174" t="s">
        <v>72</v>
      </c>
      <c r="G33" s="176" t="s">
        <v>124</v>
      </c>
      <c r="H33" s="177">
        <v>16733.6</v>
      </c>
      <c r="I33" s="178" t="s">
        <v>73</v>
      </c>
      <c r="J33" s="174" t="s">
        <v>343</v>
      </c>
      <c r="K33" s="174" t="s">
        <v>360</v>
      </c>
      <c r="L33" s="174" t="s">
        <v>214</v>
      </c>
      <c r="M33" s="174" t="s">
        <v>287</v>
      </c>
      <c r="N33" s="174" t="s">
        <v>288</v>
      </c>
      <c r="O33" s="174" t="s">
        <v>198</v>
      </c>
      <c r="P33" s="174" t="s">
        <v>198</v>
      </c>
      <c r="Q33" s="174" t="s">
        <v>198</v>
      </c>
      <c r="R33" s="174" t="s">
        <v>198</v>
      </c>
      <c r="S33" s="174" t="s">
        <v>198</v>
      </c>
      <c r="T33" s="174" t="s">
        <v>198</v>
      </c>
      <c r="U33" s="179">
        <v>321.46</v>
      </c>
      <c r="V33" s="174">
        <v>2</v>
      </c>
      <c r="W33" s="174" t="s">
        <v>194</v>
      </c>
      <c r="X33" s="174" t="s">
        <v>72</v>
      </c>
      <c r="Y33" s="7"/>
    </row>
    <row r="34" spans="1:25" s="5" customFormat="1" ht="36.75" customHeight="1">
      <c r="A34" s="174">
        <v>29</v>
      </c>
      <c r="B34" s="175" t="s">
        <v>517</v>
      </c>
      <c r="C34" s="174" t="s">
        <v>346</v>
      </c>
      <c r="D34" s="174" t="s">
        <v>194</v>
      </c>
      <c r="E34" s="174" t="s">
        <v>72</v>
      </c>
      <c r="F34" s="174" t="s">
        <v>194</v>
      </c>
      <c r="G34" s="176" t="s">
        <v>125</v>
      </c>
      <c r="H34" s="177">
        <v>27080.23</v>
      </c>
      <c r="I34" s="178" t="s">
        <v>73</v>
      </c>
      <c r="J34" s="174" t="s">
        <v>343</v>
      </c>
      <c r="K34" s="174" t="s">
        <v>361</v>
      </c>
      <c r="L34" s="174" t="s">
        <v>214</v>
      </c>
      <c r="M34" s="174" t="s">
        <v>284</v>
      </c>
      <c r="N34" s="174" t="s">
        <v>280</v>
      </c>
      <c r="O34" s="174" t="s">
        <v>198</v>
      </c>
      <c r="P34" s="174" t="s">
        <v>198</v>
      </c>
      <c r="Q34" s="174" t="s">
        <v>198</v>
      </c>
      <c r="R34" s="174" t="s">
        <v>198</v>
      </c>
      <c r="S34" s="174" t="s">
        <v>198</v>
      </c>
      <c r="T34" s="174" t="s">
        <v>198</v>
      </c>
      <c r="U34" s="179">
        <v>138.56</v>
      </c>
      <c r="V34" s="174">
        <v>2</v>
      </c>
      <c r="W34" s="174" t="s">
        <v>194</v>
      </c>
      <c r="X34" s="174" t="s">
        <v>72</v>
      </c>
      <c r="Y34" s="7"/>
    </row>
    <row r="35" spans="1:25" s="5" customFormat="1" ht="36.75" customHeight="1">
      <c r="A35" s="174">
        <v>30</v>
      </c>
      <c r="B35" s="175" t="s">
        <v>1138</v>
      </c>
      <c r="C35" s="174" t="s">
        <v>346</v>
      </c>
      <c r="D35" s="174" t="s">
        <v>194</v>
      </c>
      <c r="E35" s="174" t="s">
        <v>72</v>
      </c>
      <c r="F35" s="174" t="s">
        <v>72</v>
      </c>
      <c r="G35" s="176" t="s">
        <v>126</v>
      </c>
      <c r="H35" s="177">
        <v>43580.82</v>
      </c>
      <c r="I35" s="178" t="s">
        <v>73</v>
      </c>
      <c r="J35" s="174" t="s">
        <v>343</v>
      </c>
      <c r="K35" s="174" t="s">
        <v>362</v>
      </c>
      <c r="L35" s="174" t="s">
        <v>214</v>
      </c>
      <c r="M35" s="174" t="s">
        <v>289</v>
      </c>
      <c r="N35" s="174" t="s">
        <v>290</v>
      </c>
      <c r="O35" s="174" t="s">
        <v>198</v>
      </c>
      <c r="P35" s="174" t="s">
        <v>198</v>
      </c>
      <c r="Q35" s="174" t="s">
        <v>198</v>
      </c>
      <c r="R35" s="174" t="s">
        <v>198</v>
      </c>
      <c r="S35" s="174" t="s">
        <v>198</v>
      </c>
      <c r="T35" s="174" t="s">
        <v>198</v>
      </c>
      <c r="U35" s="179">
        <v>117.48</v>
      </c>
      <c r="V35" s="174">
        <v>1</v>
      </c>
      <c r="W35" s="174" t="s">
        <v>194</v>
      </c>
      <c r="X35" s="174" t="s">
        <v>72</v>
      </c>
      <c r="Y35" s="7"/>
    </row>
    <row r="36" spans="1:25" s="5" customFormat="1" ht="36.75" customHeight="1">
      <c r="A36" s="174">
        <v>31</v>
      </c>
      <c r="B36" s="175" t="s">
        <v>518</v>
      </c>
      <c r="C36" s="174" t="s">
        <v>346</v>
      </c>
      <c r="D36" s="174" t="s">
        <v>194</v>
      </c>
      <c r="E36" s="174" t="s">
        <v>72</v>
      </c>
      <c r="F36" s="174" t="s">
        <v>194</v>
      </c>
      <c r="G36" s="176" t="s">
        <v>127</v>
      </c>
      <c r="H36" s="177">
        <v>127025.1</v>
      </c>
      <c r="I36" s="178" t="s">
        <v>73</v>
      </c>
      <c r="J36" s="174" t="s">
        <v>343</v>
      </c>
      <c r="K36" s="174" t="s">
        <v>363</v>
      </c>
      <c r="L36" s="174" t="s">
        <v>291</v>
      </c>
      <c r="M36" s="174" t="s">
        <v>284</v>
      </c>
      <c r="N36" s="174" t="s">
        <v>292</v>
      </c>
      <c r="O36" s="174" t="s">
        <v>198</v>
      </c>
      <c r="P36" s="174" t="s">
        <v>198</v>
      </c>
      <c r="Q36" s="174" t="s">
        <v>198</v>
      </c>
      <c r="R36" s="174" t="s">
        <v>198</v>
      </c>
      <c r="S36" s="174" t="s">
        <v>198</v>
      </c>
      <c r="T36" s="174" t="s">
        <v>198</v>
      </c>
      <c r="U36" s="179">
        <v>426.5</v>
      </c>
      <c r="V36" s="174">
        <v>3</v>
      </c>
      <c r="W36" s="174" t="s">
        <v>194</v>
      </c>
      <c r="X36" s="174" t="s">
        <v>72</v>
      </c>
      <c r="Y36" s="7"/>
    </row>
    <row r="37" spans="1:25" s="5" customFormat="1" ht="33.75" customHeight="1">
      <c r="A37" s="174">
        <v>32</v>
      </c>
      <c r="B37" s="175" t="s">
        <v>364</v>
      </c>
      <c r="C37" s="174" t="s">
        <v>346</v>
      </c>
      <c r="D37" s="174" t="s">
        <v>194</v>
      </c>
      <c r="E37" s="174" t="s">
        <v>72</v>
      </c>
      <c r="F37" s="174" t="s">
        <v>194</v>
      </c>
      <c r="G37" s="176" t="s">
        <v>128</v>
      </c>
      <c r="H37" s="177">
        <v>6025.97</v>
      </c>
      <c r="I37" s="178" t="s">
        <v>73</v>
      </c>
      <c r="J37" s="174" t="s">
        <v>343</v>
      </c>
      <c r="K37" s="174" t="s">
        <v>365</v>
      </c>
      <c r="L37" s="174" t="s">
        <v>291</v>
      </c>
      <c r="M37" s="174" t="s">
        <v>275</v>
      </c>
      <c r="N37" s="174" t="s">
        <v>293</v>
      </c>
      <c r="O37" s="174" t="s">
        <v>198</v>
      </c>
      <c r="P37" s="174" t="s">
        <v>198</v>
      </c>
      <c r="Q37" s="174" t="s">
        <v>198</v>
      </c>
      <c r="R37" s="174" t="s">
        <v>198</v>
      </c>
      <c r="S37" s="174" t="s">
        <v>198</v>
      </c>
      <c r="T37" s="174" t="s">
        <v>198</v>
      </c>
      <c r="U37" s="179">
        <v>86.29</v>
      </c>
      <c r="V37" s="174">
        <v>1.5</v>
      </c>
      <c r="W37" s="174" t="s">
        <v>194</v>
      </c>
      <c r="X37" s="174" t="s">
        <v>72</v>
      </c>
      <c r="Y37" s="7"/>
    </row>
    <row r="38" spans="1:25" s="5" customFormat="1" ht="33.75" customHeight="1">
      <c r="A38" s="174">
        <v>33</v>
      </c>
      <c r="B38" s="175" t="s">
        <v>366</v>
      </c>
      <c r="C38" s="174" t="s">
        <v>346</v>
      </c>
      <c r="D38" s="174" t="s">
        <v>194</v>
      </c>
      <c r="E38" s="174" t="s">
        <v>72</v>
      </c>
      <c r="F38" s="174" t="s">
        <v>194</v>
      </c>
      <c r="G38" s="176" t="s">
        <v>128</v>
      </c>
      <c r="H38" s="177">
        <v>11830.18</v>
      </c>
      <c r="I38" s="178" t="s">
        <v>73</v>
      </c>
      <c r="J38" s="174" t="s">
        <v>343</v>
      </c>
      <c r="K38" s="174" t="s">
        <v>367</v>
      </c>
      <c r="L38" s="174" t="s">
        <v>291</v>
      </c>
      <c r="M38" s="174" t="s">
        <v>275</v>
      </c>
      <c r="N38" s="174" t="s">
        <v>294</v>
      </c>
      <c r="O38" s="174" t="s">
        <v>198</v>
      </c>
      <c r="P38" s="174" t="s">
        <v>198</v>
      </c>
      <c r="Q38" s="174" t="s">
        <v>198</v>
      </c>
      <c r="R38" s="174" t="s">
        <v>198</v>
      </c>
      <c r="S38" s="174" t="s">
        <v>198</v>
      </c>
      <c r="T38" s="174" t="s">
        <v>198</v>
      </c>
      <c r="U38" s="179">
        <v>100.66</v>
      </c>
      <c r="V38" s="174">
        <v>2</v>
      </c>
      <c r="W38" s="174" t="s">
        <v>72</v>
      </c>
      <c r="X38" s="174" t="s">
        <v>72</v>
      </c>
      <c r="Y38" s="7"/>
    </row>
    <row r="39" spans="1:25" s="5" customFormat="1" ht="33.75" customHeight="1">
      <c r="A39" s="174">
        <v>34</v>
      </c>
      <c r="B39" s="175" t="s">
        <v>368</v>
      </c>
      <c r="C39" s="174" t="s">
        <v>369</v>
      </c>
      <c r="D39" s="174" t="s">
        <v>194</v>
      </c>
      <c r="E39" s="174" t="s">
        <v>72</v>
      </c>
      <c r="F39" s="174" t="s">
        <v>194</v>
      </c>
      <c r="G39" s="176" t="s">
        <v>129</v>
      </c>
      <c r="H39" s="177">
        <v>80385.84</v>
      </c>
      <c r="I39" s="178" t="s">
        <v>73</v>
      </c>
      <c r="J39" s="174" t="s">
        <v>343</v>
      </c>
      <c r="K39" s="174" t="s">
        <v>370</v>
      </c>
      <c r="L39" s="174" t="s">
        <v>291</v>
      </c>
      <c r="M39" s="174" t="s">
        <v>284</v>
      </c>
      <c r="N39" s="174" t="s">
        <v>294</v>
      </c>
      <c r="O39" s="174" t="s">
        <v>198</v>
      </c>
      <c r="P39" s="174" t="s">
        <v>198</v>
      </c>
      <c r="Q39" s="174" t="s">
        <v>198</v>
      </c>
      <c r="R39" s="174" t="s">
        <v>198</v>
      </c>
      <c r="S39" s="174" t="s">
        <v>198</v>
      </c>
      <c r="T39" s="174" t="s">
        <v>198</v>
      </c>
      <c r="U39" s="179">
        <v>214.19</v>
      </c>
      <c r="V39" s="174">
        <v>1.5</v>
      </c>
      <c r="W39" s="174" t="s">
        <v>194</v>
      </c>
      <c r="X39" s="174" t="s">
        <v>72</v>
      </c>
      <c r="Y39" s="7"/>
    </row>
    <row r="40" spans="1:25" s="5" customFormat="1" ht="33.75" customHeight="1">
      <c r="A40" s="174">
        <v>35</v>
      </c>
      <c r="B40" s="175" t="s">
        <v>519</v>
      </c>
      <c r="C40" s="174" t="s">
        <v>346</v>
      </c>
      <c r="D40" s="174" t="s">
        <v>194</v>
      </c>
      <c r="E40" s="174" t="s">
        <v>72</v>
      </c>
      <c r="F40" s="174" t="s">
        <v>194</v>
      </c>
      <c r="G40" s="176" t="s">
        <v>129</v>
      </c>
      <c r="H40" s="177">
        <v>68894</v>
      </c>
      <c r="I40" s="178" t="s">
        <v>73</v>
      </c>
      <c r="J40" s="174" t="s">
        <v>343</v>
      </c>
      <c r="K40" s="174" t="s">
        <v>371</v>
      </c>
      <c r="L40" s="174" t="s">
        <v>291</v>
      </c>
      <c r="M40" s="174" t="s">
        <v>284</v>
      </c>
      <c r="N40" s="174" t="s">
        <v>295</v>
      </c>
      <c r="O40" s="174" t="s">
        <v>198</v>
      </c>
      <c r="P40" s="174" t="s">
        <v>198</v>
      </c>
      <c r="Q40" s="174" t="s">
        <v>198</v>
      </c>
      <c r="R40" s="174" t="s">
        <v>198</v>
      </c>
      <c r="S40" s="174" t="s">
        <v>198</v>
      </c>
      <c r="T40" s="174" t="s">
        <v>198</v>
      </c>
      <c r="U40" s="179">
        <v>271.15</v>
      </c>
      <c r="V40" s="174">
        <v>3</v>
      </c>
      <c r="W40" s="174" t="s">
        <v>194</v>
      </c>
      <c r="X40" s="174" t="s">
        <v>72</v>
      </c>
      <c r="Y40" s="7"/>
    </row>
    <row r="41" spans="1:25" s="5" customFormat="1" ht="33" customHeight="1">
      <c r="A41" s="174">
        <v>36</v>
      </c>
      <c r="B41" s="175" t="s">
        <v>520</v>
      </c>
      <c r="C41" s="174" t="s">
        <v>346</v>
      </c>
      <c r="D41" s="174" t="s">
        <v>194</v>
      </c>
      <c r="E41" s="174" t="s">
        <v>72</v>
      </c>
      <c r="F41" s="174" t="s">
        <v>194</v>
      </c>
      <c r="G41" s="176" t="s">
        <v>130</v>
      </c>
      <c r="H41" s="177">
        <v>97375.86</v>
      </c>
      <c r="I41" s="178" t="s">
        <v>73</v>
      </c>
      <c r="J41" s="174" t="s">
        <v>343</v>
      </c>
      <c r="K41" s="174" t="s">
        <v>372</v>
      </c>
      <c r="L41" s="174" t="s">
        <v>291</v>
      </c>
      <c r="M41" s="174" t="s">
        <v>284</v>
      </c>
      <c r="N41" s="174" t="s">
        <v>288</v>
      </c>
      <c r="O41" s="174" t="s">
        <v>198</v>
      </c>
      <c r="P41" s="174" t="s">
        <v>198</v>
      </c>
      <c r="Q41" s="174" t="s">
        <v>198</v>
      </c>
      <c r="R41" s="174" t="s">
        <v>198</v>
      </c>
      <c r="S41" s="174" t="s">
        <v>198</v>
      </c>
      <c r="T41" s="174" t="s">
        <v>198</v>
      </c>
      <c r="U41" s="179">
        <v>259.64</v>
      </c>
      <c r="V41" s="174">
        <v>2</v>
      </c>
      <c r="W41" s="174" t="s">
        <v>194</v>
      </c>
      <c r="X41" s="174" t="s">
        <v>72</v>
      </c>
      <c r="Y41" s="7"/>
    </row>
    <row r="42" spans="1:25" s="5" customFormat="1" ht="33" customHeight="1">
      <c r="A42" s="174">
        <v>37</v>
      </c>
      <c r="B42" s="175" t="s">
        <v>373</v>
      </c>
      <c r="C42" s="174" t="s">
        <v>346</v>
      </c>
      <c r="D42" s="174" t="s">
        <v>194</v>
      </c>
      <c r="E42" s="174" t="s">
        <v>72</v>
      </c>
      <c r="F42" s="174" t="s">
        <v>72</v>
      </c>
      <c r="G42" s="176" t="s">
        <v>122</v>
      </c>
      <c r="H42" s="177">
        <v>6865.1</v>
      </c>
      <c r="I42" s="178" t="s">
        <v>73</v>
      </c>
      <c r="J42" s="174" t="s">
        <v>343</v>
      </c>
      <c r="K42" s="174" t="s">
        <v>1132</v>
      </c>
      <c r="L42" s="174" t="s">
        <v>291</v>
      </c>
      <c r="M42" s="174" t="s">
        <v>284</v>
      </c>
      <c r="N42" s="174" t="s">
        <v>288</v>
      </c>
      <c r="O42" s="174" t="s">
        <v>198</v>
      </c>
      <c r="P42" s="174" t="s">
        <v>198</v>
      </c>
      <c r="Q42" s="174" t="s">
        <v>198</v>
      </c>
      <c r="R42" s="174" t="s">
        <v>198</v>
      </c>
      <c r="S42" s="174" t="s">
        <v>198</v>
      </c>
      <c r="T42" s="174" t="s">
        <v>198</v>
      </c>
      <c r="U42" s="179">
        <v>259.64</v>
      </c>
      <c r="V42" s="174">
        <v>2</v>
      </c>
      <c r="W42" s="174" t="s">
        <v>194</v>
      </c>
      <c r="X42" s="174" t="s">
        <v>72</v>
      </c>
      <c r="Y42" s="7"/>
    </row>
    <row r="43" spans="1:25" s="5" customFormat="1" ht="33" customHeight="1">
      <c r="A43" s="174">
        <v>38</v>
      </c>
      <c r="B43" s="175" t="s">
        <v>374</v>
      </c>
      <c r="C43" s="174" t="s">
        <v>346</v>
      </c>
      <c r="D43" s="174" t="s">
        <v>194</v>
      </c>
      <c r="E43" s="174" t="s">
        <v>72</v>
      </c>
      <c r="F43" s="174" t="s">
        <v>72</v>
      </c>
      <c r="G43" s="176" t="s">
        <v>131</v>
      </c>
      <c r="H43" s="177">
        <v>31743.07</v>
      </c>
      <c r="I43" s="178" t="s">
        <v>73</v>
      </c>
      <c r="J43" s="174" t="s">
        <v>343</v>
      </c>
      <c r="K43" s="174" t="s">
        <v>375</v>
      </c>
      <c r="L43" s="174" t="s">
        <v>291</v>
      </c>
      <c r="M43" s="174" t="s">
        <v>271</v>
      </c>
      <c r="N43" s="174" t="s">
        <v>272</v>
      </c>
      <c r="O43" s="174" t="s">
        <v>223</v>
      </c>
      <c r="P43" s="174" t="s">
        <v>223</v>
      </c>
      <c r="Q43" s="174" t="s">
        <v>223</v>
      </c>
      <c r="R43" s="174" t="s">
        <v>223</v>
      </c>
      <c r="S43" s="174" t="s">
        <v>223</v>
      </c>
      <c r="T43" s="174" t="s">
        <v>223</v>
      </c>
      <c r="U43" s="179">
        <v>135</v>
      </c>
      <c r="V43" s="174">
        <v>2</v>
      </c>
      <c r="W43" s="174" t="s">
        <v>245</v>
      </c>
      <c r="X43" s="174" t="s">
        <v>72</v>
      </c>
      <c r="Y43" s="7"/>
    </row>
    <row r="44" spans="1:25" s="5" customFormat="1" ht="33" customHeight="1">
      <c r="A44" s="174">
        <v>39</v>
      </c>
      <c r="B44" s="175" t="s">
        <v>521</v>
      </c>
      <c r="C44" s="174" t="s">
        <v>346</v>
      </c>
      <c r="D44" s="174" t="s">
        <v>194</v>
      </c>
      <c r="E44" s="174" t="s">
        <v>72</v>
      </c>
      <c r="F44" s="174" t="s">
        <v>72</v>
      </c>
      <c r="G44" s="176" t="s">
        <v>122</v>
      </c>
      <c r="H44" s="177">
        <v>28425.98</v>
      </c>
      <c r="I44" s="178" t="s">
        <v>73</v>
      </c>
      <c r="J44" s="174" t="s">
        <v>343</v>
      </c>
      <c r="K44" s="174" t="s">
        <v>142</v>
      </c>
      <c r="L44" s="174" t="s">
        <v>291</v>
      </c>
      <c r="M44" s="174" t="s">
        <v>296</v>
      </c>
      <c r="N44" s="174" t="s">
        <v>297</v>
      </c>
      <c r="O44" s="174" t="s">
        <v>198</v>
      </c>
      <c r="P44" s="174" t="s">
        <v>198</v>
      </c>
      <c r="Q44" s="174" t="s">
        <v>198</v>
      </c>
      <c r="R44" s="174" t="s">
        <v>198</v>
      </c>
      <c r="S44" s="174" t="s">
        <v>71</v>
      </c>
      <c r="T44" s="174" t="s">
        <v>198</v>
      </c>
      <c r="U44" s="179">
        <v>139.92</v>
      </c>
      <c r="V44" s="174">
        <v>1.5</v>
      </c>
      <c r="W44" s="174" t="s">
        <v>245</v>
      </c>
      <c r="X44" s="174" t="s">
        <v>72</v>
      </c>
      <c r="Y44" s="7"/>
    </row>
    <row r="45" spans="1:25" s="5" customFormat="1" ht="33" customHeight="1">
      <c r="A45" s="174">
        <v>40</v>
      </c>
      <c r="B45" s="175" t="s">
        <v>1128</v>
      </c>
      <c r="C45" s="174" t="s">
        <v>1129</v>
      </c>
      <c r="D45" s="174" t="s">
        <v>194</v>
      </c>
      <c r="E45" s="174" t="s">
        <v>72</v>
      </c>
      <c r="F45" s="174" t="s">
        <v>194</v>
      </c>
      <c r="G45" s="176" t="s">
        <v>128</v>
      </c>
      <c r="H45" s="177">
        <v>129230.79</v>
      </c>
      <c r="I45" s="178" t="s">
        <v>73</v>
      </c>
      <c r="J45" s="174" t="s">
        <v>343</v>
      </c>
      <c r="K45" s="174" t="s">
        <v>143</v>
      </c>
      <c r="L45" s="174" t="s">
        <v>291</v>
      </c>
      <c r="M45" s="174" t="s">
        <v>275</v>
      </c>
      <c r="N45" s="174" t="s">
        <v>293</v>
      </c>
      <c r="O45" s="174" t="s">
        <v>223</v>
      </c>
      <c r="P45" s="174" t="s">
        <v>223</v>
      </c>
      <c r="Q45" s="174" t="s">
        <v>223</v>
      </c>
      <c r="R45" s="174" t="s">
        <v>223</v>
      </c>
      <c r="S45" s="174" t="s">
        <v>71</v>
      </c>
      <c r="T45" s="174" t="s">
        <v>223</v>
      </c>
      <c r="U45" s="179">
        <v>120.58</v>
      </c>
      <c r="V45" s="174">
        <v>1.5</v>
      </c>
      <c r="W45" s="174" t="s">
        <v>72</v>
      </c>
      <c r="X45" s="174" t="s">
        <v>72</v>
      </c>
      <c r="Y45" s="7"/>
    </row>
    <row r="46" spans="1:25" s="5" customFormat="1" ht="33" customHeight="1">
      <c r="A46" s="174">
        <v>41</v>
      </c>
      <c r="B46" s="175" t="s">
        <v>1130</v>
      </c>
      <c r="C46" s="174" t="s">
        <v>376</v>
      </c>
      <c r="D46" s="174" t="s">
        <v>194</v>
      </c>
      <c r="E46" s="174" t="s">
        <v>72</v>
      </c>
      <c r="F46" s="174" t="s">
        <v>194</v>
      </c>
      <c r="G46" s="176" t="s">
        <v>128</v>
      </c>
      <c r="H46" s="177">
        <v>27088.33</v>
      </c>
      <c r="I46" s="178" t="s">
        <v>73</v>
      </c>
      <c r="J46" s="174" t="s">
        <v>343</v>
      </c>
      <c r="K46" s="174" t="s">
        <v>144</v>
      </c>
      <c r="L46" s="174" t="s">
        <v>291</v>
      </c>
      <c r="M46" s="174" t="s">
        <v>284</v>
      </c>
      <c r="N46" s="174" t="s">
        <v>293</v>
      </c>
      <c r="O46" s="174" t="s">
        <v>198</v>
      </c>
      <c r="P46" s="174" t="s">
        <v>198</v>
      </c>
      <c r="Q46" s="174" t="s">
        <v>198</v>
      </c>
      <c r="R46" s="174" t="s">
        <v>198</v>
      </c>
      <c r="S46" s="174" t="s">
        <v>71</v>
      </c>
      <c r="T46" s="174" t="s">
        <v>198</v>
      </c>
      <c r="U46" s="179">
        <v>101.5</v>
      </c>
      <c r="V46" s="174">
        <v>1.5</v>
      </c>
      <c r="W46" s="174" t="s">
        <v>245</v>
      </c>
      <c r="X46" s="174" t="s">
        <v>72</v>
      </c>
      <c r="Y46" s="7"/>
    </row>
    <row r="47" spans="1:25" s="5" customFormat="1" ht="34.5" customHeight="1">
      <c r="A47" s="174">
        <v>42</v>
      </c>
      <c r="B47" s="175" t="s">
        <v>522</v>
      </c>
      <c r="C47" s="174" t="s">
        <v>377</v>
      </c>
      <c r="D47" s="174" t="s">
        <v>194</v>
      </c>
      <c r="E47" s="174" t="s">
        <v>72</v>
      </c>
      <c r="F47" s="174" t="s">
        <v>194</v>
      </c>
      <c r="G47" s="176" t="s">
        <v>128</v>
      </c>
      <c r="H47" s="177">
        <v>5067.36</v>
      </c>
      <c r="I47" s="178" t="s">
        <v>73</v>
      </c>
      <c r="J47" s="174" t="s">
        <v>343</v>
      </c>
      <c r="K47" s="174" t="s">
        <v>145</v>
      </c>
      <c r="L47" s="174" t="s">
        <v>291</v>
      </c>
      <c r="M47" s="174" t="s">
        <v>284</v>
      </c>
      <c r="N47" s="174" t="s">
        <v>378</v>
      </c>
      <c r="O47" s="174" t="s">
        <v>198</v>
      </c>
      <c r="P47" s="174" t="s">
        <v>198</v>
      </c>
      <c r="Q47" s="174" t="s">
        <v>198</v>
      </c>
      <c r="R47" s="174" t="s">
        <v>198</v>
      </c>
      <c r="S47" s="174" t="s">
        <v>71</v>
      </c>
      <c r="T47" s="174" t="s">
        <v>198</v>
      </c>
      <c r="U47" s="179">
        <v>43.2</v>
      </c>
      <c r="V47" s="174">
        <v>2</v>
      </c>
      <c r="W47" s="174" t="s">
        <v>245</v>
      </c>
      <c r="X47" s="174" t="s">
        <v>72</v>
      </c>
      <c r="Y47" s="7"/>
    </row>
    <row r="48" spans="1:25" s="5" customFormat="1" ht="34.5" customHeight="1">
      <c r="A48" s="174">
        <v>43</v>
      </c>
      <c r="B48" s="175" t="s">
        <v>523</v>
      </c>
      <c r="C48" s="174" t="s">
        <v>377</v>
      </c>
      <c r="D48" s="174" t="s">
        <v>194</v>
      </c>
      <c r="E48" s="174" t="s">
        <v>72</v>
      </c>
      <c r="F48" s="174" t="s">
        <v>194</v>
      </c>
      <c r="G48" s="176">
        <v>1970</v>
      </c>
      <c r="H48" s="177">
        <v>8581.66</v>
      </c>
      <c r="I48" s="178" t="s">
        <v>73</v>
      </c>
      <c r="J48" s="174" t="s">
        <v>343</v>
      </c>
      <c r="K48" s="174" t="s">
        <v>382</v>
      </c>
      <c r="L48" s="174" t="s">
        <v>291</v>
      </c>
      <c r="M48" s="174" t="s">
        <v>298</v>
      </c>
      <c r="N48" s="174" t="s">
        <v>299</v>
      </c>
      <c r="O48" s="174" t="s">
        <v>198</v>
      </c>
      <c r="P48" s="174" t="s">
        <v>198</v>
      </c>
      <c r="Q48" s="174" t="s">
        <v>223</v>
      </c>
      <c r="R48" s="174" t="s">
        <v>223</v>
      </c>
      <c r="S48" s="174" t="s">
        <v>71</v>
      </c>
      <c r="T48" s="174" t="s">
        <v>198</v>
      </c>
      <c r="U48" s="179">
        <v>40.6</v>
      </c>
      <c r="V48" s="174">
        <v>2</v>
      </c>
      <c r="W48" s="174" t="s">
        <v>245</v>
      </c>
      <c r="X48" s="174" t="s">
        <v>72</v>
      </c>
      <c r="Y48" s="7"/>
    </row>
    <row r="49" spans="1:25" s="5" customFormat="1" ht="34.5" customHeight="1">
      <c r="A49" s="174">
        <v>44</v>
      </c>
      <c r="B49" s="175" t="s">
        <v>524</v>
      </c>
      <c r="C49" s="174" t="s">
        <v>377</v>
      </c>
      <c r="D49" s="174" t="s">
        <v>194</v>
      </c>
      <c r="E49" s="174" t="s">
        <v>72</v>
      </c>
      <c r="F49" s="174" t="s">
        <v>72</v>
      </c>
      <c r="G49" s="176">
        <v>1880</v>
      </c>
      <c r="H49" s="177">
        <v>1691.84</v>
      </c>
      <c r="I49" s="178" t="s">
        <v>73</v>
      </c>
      <c r="J49" s="174" t="s">
        <v>343</v>
      </c>
      <c r="K49" s="174" t="s">
        <v>379</v>
      </c>
      <c r="L49" s="174" t="s">
        <v>300</v>
      </c>
      <c r="M49" s="174" t="s">
        <v>301</v>
      </c>
      <c r="N49" s="174" t="s">
        <v>299</v>
      </c>
      <c r="O49" s="174" t="s">
        <v>198</v>
      </c>
      <c r="P49" s="174" t="s">
        <v>198</v>
      </c>
      <c r="Q49" s="174" t="s">
        <v>198</v>
      </c>
      <c r="R49" s="174" t="s">
        <v>198</v>
      </c>
      <c r="S49" s="174" t="s">
        <v>71</v>
      </c>
      <c r="T49" s="174" t="s">
        <v>198</v>
      </c>
      <c r="U49" s="179">
        <v>37</v>
      </c>
      <c r="V49" s="174">
        <v>2</v>
      </c>
      <c r="W49" s="174" t="s">
        <v>245</v>
      </c>
      <c r="X49" s="174" t="s">
        <v>72</v>
      </c>
      <c r="Y49" s="7"/>
    </row>
    <row r="50" spans="1:25" s="5" customFormat="1" ht="48" customHeight="1">
      <c r="A50" s="174">
        <v>45</v>
      </c>
      <c r="B50" s="175" t="s">
        <v>380</v>
      </c>
      <c r="C50" s="174" t="s">
        <v>377</v>
      </c>
      <c r="D50" s="174" t="s">
        <v>194</v>
      </c>
      <c r="E50" s="174" t="s">
        <v>72</v>
      </c>
      <c r="F50" s="174" t="s">
        <v>194</v>
      </c>
      <c r="G50" s="176">
        <v>1971</v>
      </c>
      <c r="H50" s="177">
        <v>17216.23</v>
      </c>
      <c r="I50" s="178" t="s">
        <v>73</v>
      </c>
      <c r="J50" s="174" t="s">
        <v>343</v>
      </c>
      <c r="K50" s="174" t="s">
        <v>381</v>
      </c>
      <c r="L50" s="174" t="s">
        <v>291</v>
      </c>
      <c r="M50" s="174" t="s">
        <v>302</v>
      </c>
      <c r="N50" s="174" t="s">
        <v>303</v>
      </c>
      <c r="O50" s="174" t="s">
        <v>198</v>
      </c>
      <c r="P50" s="174" t="s">
        <v>198</v>
      </c>
      <c r="Q50" s="174" t="s">
        <v>198</v>
      </c>
      <c r="R50" s="174" t="s">
        <v>198</v>
      </c>
      <c r="S50" s="174" t="s">
        <v>71</v>
      </c>
      <c r="T50" s="174" t="s">
        <v>198</v>
      </c>
      <c r="U50" s="179">
        <v>51.6</v>
      </c>
      <c r="V50" s="174">
        <v>2</v>
      </c>
      <c r="W50" s="174" t="s">
        <v>245</v>
      </c>
      <c r="X50" s="174" t="s">
        <v>72</v>
      </c>
      <c r="Y50" s="7"/>
    </row>
    <row r="51" spans="1:25" s="5" customFormat="1" ht="36" customHeight="1">
      <c r="A51" s="174">
        <v>46</v>
      </c>
      <c r="B51" s="175" t="s">
        <v>110</v>
      </c>
      <c r="C51" s="174" t="s">
        <v>383</v>
      </c>
      <c r="D51" s="174" t="s">
        <v>194</v>
      </c>
      <c r="E51" s="174" t="s">
        <v>72</v>
      </c>
      <c r="F51" s="174" t="s">
        <v>194</v>
      </c>
      <c r="G51" s="176" t="s">
        <v>127</v>
      </c>
      <c r="H51" s="177">
        <v>18405.53</v>
      </c>
      <c r="I51" s="178" t="s">
        <v>73</v>
      </c>
      <c r="J51" s="174" t="s">
        <v>325</v>
      </c>
      <c r="K51" s="174" t="s">
        <v>146</v>
      </c>
      <c r="L51" s="174" t="s">
        <v>291</v>
      </c>
      <c r="M51" s="174" t="s">
        <v>284</v>
      </c>
      <c r="N51" s="174" t="s">
        <v>384</v>
      </c>
      <c r="O51" s="174" t="s">
        <v>198</v>
      </c>
      <c r="P51" s="174" t="s">
        <v>198</v>
      </c>
      <c r="Q51" s="174" t="s">
        <v>198</v>
      </c>
      <c r="R51" s="174" t="s">
        <v>198</v>
      </c>
      <c r="S51" s="174" t="s">
        <v>71</v>
      </c>
      <c r="T51" s="174" t="s">
        <v>198</v>
      </c>
      <c r="U51" s="179">
        <v>474.59</v>
      </c>
      <c r="V51" s="174">
        <v>2</v>
      </c>
      <c r="W51" s="174" t="s">
        <v>245</v>
      </c>
      <c r="X51" s="174" t="s">
        <v>72</v>
      </c>
      <c r="Y51" s="7"/>
    </row>
    <row r="52" spans="1:25" s="5" customFormat="1" ht="30">
      <c r="A52" s="174">
        <v>47</v>
      </c>
      <c r="B52" s="175" t="s">
        <v>1139</v>
      </c>
      <c r="C52" s="174" t="s">
        <v>385</v>
      </c>
      <c r="D52" s="174" t="s">
        <v>194</v>
      </c>
      <c r="E52" s="174" t="s">
        <v>72</v>
      </c>
      <c r="F52" s="174" t="s">
        <v>194</v>
      </c>
      <c r="G52" s="176" t="s">
        <v>132</v>
      </c>
      <c r="H52" s="177">
        <v>45139.63</v>
      </c>
      <c r="I52" s="178" t="s">
        <v>73</v>
      </c>
      <c r="J52" s="174" t="s">
        <v>343</v>
      </c>
      <c r="K52" s="174" t="s">
        <v>147</v>
      </c>
      <c r="L52" s="174" t="s">
        <v>291</v>
      </c>
      <c r="M52" s="174" t="s">
        <v>304</v>
      </c>
      <c r="N52" s="174" t="s">
        <v>305</v>
      </c>
      <c r="O52" s="174" t="s">
        <v>198</v>
      </c>
      <c r="P52" s="174" t="s">
        <v>198</v>
      </c>
      <c r="Q52" s="174" t="s">
        <v>198</v>
      </c>
      <c r="R52" s="174" t="s">
        <v>198</v>
      </c>
      <c r="S52" s="174" t="s">
        <v>71</v>
      </c>
      <c r="T52" s="174" t="s">
        <v>198</v>
      </c>
      <c r="U52" s="179">
        <v>450</v>
      </c>
      <c r="V52" s="174">
        <v>2</v>
      </c>
      <c r="W52" s="174" t="s">
        <v>245</v>
      </c>
      <c r="X52" s="174" t="s">
        <v>72</v>
      </c>
      <c r="Y52" s="7"/>
    </row>
    <row r="53" spans="1:25" s="5" customFormat="1" ht="45">
      <c r="A53" s="174">
        <v>48</v>
      </c>
      <c r="B53" s="175" t="s">
        <v>525</v>
      </c>
      <c r="C53" s="174" t="s">
        <v>386</v>
      </c>
      <c r="D53" s="174" t="s">
        <v>194</v>
      </c>
      <c r="E53" s="174" t="s">
        <v>72</v>
      </c>
      <c r="F53" s="174" t="s">
        <v>72</v>
      </c>
      <c r="G53" s="176" t="s">
        <v>133</v>
      </c>
      <c r="H53" s="177">
        <v>25643.98</v>
      </c>
      <c r="I53" s="178" t="s">
        <v>73</v>
      </c>
      <c r="J53" s="174" t="s">
        <v>343</v>
      </c>
      <c r="K53" s="174" t="s">
        <v>148</v>
      </c>
      <c r="L53" s="174" t="s">
        <v>291</v>
      </c>
      <c r="M53" s="174" t="s">
        <v>275</v>
      </c>
      <c r="N53" s="174" t="s">
        <v>306</v>
      </c>
      <c r="O53" s="174" t="s">
        <v>198</v>
      </c>
      <c r="P53" s="174" t="s">
        <v>198</v>
      </c>
      <c r="Q53" s="174" t="s">
        <v>198</v>
      </c>
      <c r="R53" s="174" t="s">
        <v>198</v>
      </c>
      <c r="S53" s="174" t="s">
        <v>71</v>
      </c>
      <c r="T53" s="174" t="s">
        <v>198</v>
      </c>
      <c r="U53" s="179">
        <v>18</v>
      </c>
      <c r="V53" s="174">
        <v>1</v>
      </c>
      <c r="W53" s="174" t="s">
        <v>72</v>
      </c>
      <c r="X53" s="174" t="s">
        <v>72</v>
      </c>
      <c r="Y53" s="7"/>
    </row>
    <row r="54" spans="1:25" s="5" customFormat="1" ht="36" customHeight="1">
      <c r="A54" s="174">
        <v>49</v>
      </c>
      <c r="B54" s="175" t="s">
        <v>526</v>
      </c>
      <c r="C54" s="174" t="s">
        <v>387</v>
      </c>
      <c r="D54" s="174" t="s">
        <v>194</v>
      </c>
      <c r="E54" s="174" t="s">
        <v>72</v>
      </c>
      <c r="F54" s="174" t="s">
        <v>72</v>
      </c>
      <c r="G54" s="176" t="s">
        <v>121</v>
      </c>
      <c r="H54" s="177">
        <v>435.86</v>
      </c>
      <c r="I54" s="178" t="s">
        <v>73</v>
      </c>
      <c r="J54" s="174" t="s">
        <v>343</v>
      </c>
      <c r="K54" s="174" t="s">
        <v>149</v>
      </c>
      <c r="L54" s="174" t="s">
        <v>275</v>
      </c>
      <c r="M54" s="174" t="s">
        <v>275</v>
      </c>
      <c r="N54" s="174" t="s">
        <v>306</v>
      </c>
      <c r="O54" s="174" t="s">
        <v>198</v>
      </c>
      <c r="P54" s="174" t="s">
        <v>71</v>
      </c>
      <c r="Q54" s="174" t="s">
        <v>71</v>
      </c>
      <c r="R54" s="174" t="s">
        <v>71</v>
      </c>
      <c r="S54" s="174" t="s">
        <v>71</v>
      </c>
      <c r="T54" s="174" t="s">
        <v>71</v>
      </c>
      <c r="U54" s="179">
        <v>192</v>
      </c>
      <c r="V54" s="174">
        <v>1</v>
      </c>
      <c r="W54" s="174" t="s">
        <v>72</v>
      </c>
      <c r="X54" s="174" t="s">
        <v>72</v>
      </c>
      <c r="Y54" s="7"/>
    </row>
    <row r="55" spans="1:25" s="5" customFormat="1" ht="36" customHeight="1">
      <c r="A55" s="174">
        <v>50</v>
      </c>
      <c r="B55" s="175" t="s">
        <v>388</v>
      </c>
      <c r="C55" s="174" t="s">
        <v>387</v>
      </c>
      <c r="D55" s="174" t="s">
        <v>194</v>
      </c>
      <c r="E55" s="174" t="s">
        <v>72</v>
      </c>
      <c r="F55" s="174" t="s">
        <v>194</v>
      </c>
      <c r="G55" s="176" t="s">
        <v>121</v>
      </c>
      <c r="H55" s="177">
        <v>19582.29</v>
      </c>
      <c r="I55" s="178" t="s">
        <v>73</v>
      </c>
      <c r="J55" s="174" t="s">
        <v>136</v>
      </c>
      <c r="K55" s="174" t="s">
        <v>389</v>
      </c>
      <c r="L55" s="174" t="s">
        <v>291</v>
      </c>
      <c r="M55" s="174" t="s">
        <v>271</v>
      </c>
      <c r="N55" s="174" t="s">
        <v>306</v>
      </c>
      <c r="O55" s="174" t="s">
        <v>198</v>
      </c>
      <c r="P55" s="174" t="s">
        <v>198</v>
      </c>
      <c r="Q55" s="174" t="s">
        <v>71</v>
      </c>
      <c r="R55" s="174" t="s">
        <v>71</v>
      </c>
      <c r="S55" s="174" t="s">
        <v>71</v>
      </c>
      <c r="T55" s="174" t="s">
        <v>198</v>
      </c>
      <c r="U55" s="179">
        <v>46</v>
      </c>
      <c r="V55" s="174">
        <v>1</v>
      </c>
      <c r="W55" s="174" t="s">
        <v>72</v>
      </c>
      <c r="X55" s="174" t="s">
        <v>72</v>
      </c>
      <c r="Y55" s="7"/>
    </row>
    <row r="56" spans="1:25" s="5" customFormat="1" ht="36" customHeight="1">
      <c r="A56" s="174">
        <v>51</v>
      </c>
      <c r="B56" s="175" t="s">
        <v>111</v>
      </c>
      <c r="C56" s="174" t="s">
        <v>387</v>
      </c>
      <c r="D56" s="174" t="s">
        <v>194</v>
      </c>
      <c r="E56" s="174" t="s">
        <v>72</v>
      </c>
      <c r="F56" s="174" t="s">
        <v>194</v>
      </c>
      <c r="G56" s="176" t="s">
        <v>121</v>
      </c>
      <c r="H56" s="177">
        <v>1242.26</v>
      </c>
      <c r="I56" s="178" t="s">
        <v>73</v>
      </c>
      <c r="J56" s="174" t="s">
        <v>136</v>
      </c>
      <c r="K56" s="174" t="s">
        <v>389</v>
      </c>
      <c r="L56" s="174" t="s">
        <v>291</v>
      </c>
      <c r="M56" s="174" t="s">
        <v>271</v>
      </c>
      <c r="N56" s="174" t="s">
        <v>306</v>
      </c>
      <c r="O56" s="174" t="s">
        <v>198</v>
      </c>
      <c r="P56" s="174" t="s">
        <v>71</v>
      </c>
      <c r="Q56" s="174" t="s">
        <v>71</v>
      </c>
      <c r="R56" s="174" t="s">
        <v>71</v>
      </c>
      <c r="S56" s="174" t="s">
        <v>71</v>
      </c>
      <c r="T56" s="174" t="s">
        <v>198</v>
      </c>
      <c r="U56" s="179">
        <v>150</v>
      </c>
      <c r="V56" s="174">
        <v>1</v>
      </c>
      <c r="W56" s="174" t="s">
        <v>72</v>
      </c>
      <c r="X56" s="174" t="s">
        <v>72</v>
      </c>
      <c r="Y56" s="7"/>
    </row>
    <row r="57" spans="1:25" s="5" customFormat="1" ht="36" customHeight="1">
      <c r="A57" s="174">
        <v>52</v>
      </c>
      <c r="B57" s="175" t="s">
        <v>112</v>
      </c>
      <c r="C57" s="174" t="s">
        <v>387</v>
      </c>
      <c r="D57" s="174" t="s">
        <v>194</v>
      </c>
      <c r="E57" s="174" t="s">
        <v>72</v>
      </c>
      <c r="F57" s="174" t="s">
        <v>72</v>
      </c>
      <c r="G57" s="176" t="s">
        <v>121</v>
      </c>
      <c r="H57" s="177">
        <v>1354.24</v>
      </c>
      <c r="I57" s="178" t="s">
        <v>73</v>
      </c>
      <c r="J57" s="174" t="s">
        <v>343</v>
      </c>
      <c r="K57" s="174" t="s">
        <v>390</v>
      </c>
      <c r="L57" s="174" t="s">
        <v>291</v>
      </c>
      <c r="M57" s="174" t="s">
        <v>273</v>
      </c>
      <c r="N57" s="174" t="s">
        <v>288</v>
      </c>
      <c r="O57" s="174" t="s">
        <v>198</v>
      </c>
      <c r="P57" s="174" t="s">
        <v>71</v>
      </c>
      <c r="Q57" s="174" t="s">
        <v>71</v>
      </c>
      <c r="R57" s="174" t="s">
        <v>71</v>
      </c>
      <c r="S57" s="174" t="s">
        <v>71</v>
      </c>
      <c r="T57" s="174" t="s">
        <v>71</v>
      </c>
      <c r="U57" s="179">
        <v>45</v>
      </c>
      <c r="V57" s="174">
        <v>1</v>
      </c>
      <c r="W57" s="174" t="s">
        <v>72</v>
      </c>
      <c r="X57" s="174" t="s">
        <v>72</v>
      </c>
      <c r="Y57" s="7"/>
    </row>
    <row r="58" spans="1:25" s="5" customFormat="1" ht="36" customHeight="1">
      <c r="A58" s="174">
        <v>53</v>
      </c>
      <c r="B58" s="175" t="s">
        <v>113</v>
      </c>
      <c r="C58" s="174" t="s">
        <v>387</v>
      </c>
      <c r="D58" s="174" t="s">
        <v>194</v>
      </c>
      <c r="E58" s="174" t="s">
        <v>72</v>
      </c>
      <c r="F58" s="174" t="s">
        <v>72</v>
      </c>
      <c r="G58" s="176" t="s">
        <v>122</v>
      </c>
      <c r="H58" s="177">
        <v>7189.77</v>
      </c>
      <c r="I58" s="178" t="s">
        <v>73</v>
      </c>
      <c r="J58" s="174" t="s">
        <v>343</v>
      </c>
      <c r="K58" s="174" t="s">
        <v>391</v>
      </c>
      <c r="L58" s="174" t="s">
        <v>291</v>
      </c>
      <c r="M58" s="174" t="s">
        <v>275</v>
      </c>
      <c r="N58" s="174" t="s">
        <v>306</v>
      </c>
      <c r="O58" s="174" t="s">
        <v>198</v>
      </c>
      <c r="P58" s="174" t="s">
        <v>198</v>
      </c>
      <c r="Q58" s="174" t="s">
        <v>71</v>
      </c>
      <c r="R58" s="174" t="s">
        <v>71</v>
      </c>
      <c r="S58" s="174" t="s">
        <v>71</v>
      </c>
      <c r="T58" s="174" t="s">
        <v>71</v>
      </c>
      <c r="U58" s="179">
        <v>206</v>
      </c>
      <c r="V58" s="174">
        <v>1</v>
      </c>
      <c r="W58" s="174" t="s">
        <v>72</v>
      </c>
      <c r="X58" s="174" t="s">
        <v>72</v>
      </c>
      <c r="Y58" s="7"/>
    </row>
    <row r="59" spans="1:25" s="5" customFormat="1" ht="30">
      <c r="A59" s="174">
        <v>54</v>
      </c>
      <c r="B59" s="175" t="s">
        <v>114</v>
      </c>
      <c r="C59" s="174" t="s">
        <v>387</v>
      </c>
      <c r="D59" s="174" t="s">
        <v>194</v>
      </c>
      <c r="E59" s="174" t="s">
        <v>72</v>
      </c>
      <c r="F59" s="174" t="s">
        <v>72</v>
      </c>
      <c r="G59" s="176" t="s">
        <v>128</v>
      </c>
      <c r="H59" s="177">
        <v>747.42</v>
      </c>
      <c r="I59" s="178" t="s">
        <v>73</v>
      </c>
      <c r="J59" s="174" t="s">
        <v>343</v>
      </c>
      <c r="K59" s="174" t="s">
        <v>144</v>
      </c>
      <c r="L59" s="174" t="s">
        <v>307</v>
      </c>
      <c r="M59" s="174" t="s">
        <v>308</v>
      </c>
      <c r="N59" s="174" t="s">
        <v>306</v>
      </c>
      <c r="O59" s="174" t="s">
        <v>198</v>
      </c>
      <c r="P59" s="174" t="s">
        <v>71</v>
      </c>
      <c r="Q59" s="174" t="s">
        <v>71</v>
      </c>
      <c r="R59" s="174" t="s">
        <v>71</v>
      </c>
      <c r="S59" s="174" t="s">
        <v>71</v>
      </c>
      <c r="T59" s="174" t="s">
        <v>71</v>
      </c>
      <c r="U59" s="179">
        <v>36</v>
      </c>
      <c r="V59" s="174">
        <v>1</v>
      </c>
      <c r="W59" s="174" t="s">
        <v>72</v>
      </c>
      <c r="X59" s="174" t="s">
        <v>72</v>
      </c>
      <c r="Y59" s="7"/>
    </row>
    <row r="60" spans="1:25" s="5" customFormat="1" ht="39.75" customHeight="1">
      <c r="A60" s="174">
        <v>55</v>
      </c>
      <c r="B60" s="175" t="s">
        <v>114</v>
      </c>
      <c r="C60" s="174" t="s">
        <v>387</v>
      </c>
      <c r="D60" s="174" t="s">
        <v>194</v>
      </c>
      <c r="E60" s="174" t="s">
        <v>72</v>
      </c>
      <c r="F60" s="174" t="s">
        <v>72</v>
      </c>
      <c r="G60" s="176" t="s">
        <v>128</v>
      </c>
      <c r="H60" s="177">
        <v>832.43</v>
      </c>
      <c r="I60" s="178" t="s">
        <v>73</v>
      </c>
      <c r="J60" s="174" t="s">
        <v>343</v>
      </c>
      <c r="K60" s="174" t="s">
        <v>144</v>
      </c>
      <c r="L60" s="174" t="s">
        <v>291</v>
      </c>
      <c r="M60" s="174" t="s">
        <v>309</v>
      </c>
      <c r="N60" s="174" t="s">
        <v>310</v>
      </c>
      <c r="O60" s="174" t="s">
        <v>198</v>
      </c>
      <c r="P60" s="174" t="s">
        <v>71</v>
      </c>
      <c r="Q60" s="174" t="s">
        <v>71</v>
      </c>
      <c r="R60" s="174" t="s">
        <v>71</v>
      </c>
      <c r="S60" s="174" t="s">
        <v>71</v>
      </c>
      <c r="T60" s="174" t="s">
        <v>71</v>
      </c>
      <c r="U60" s="179">
        <v>40</v>
      </c>
      <c r="V60" s="174">
        <v>1</v>
      </c>
      <c r="W60" s="174" t="s">
        <v>72</v>
      </c>
      <c r="X60" s="174" t="s">
        <v>72</v>
      </c>
      <c r="Y60" s="7"/>
    </row>
    <row r="61" spans="1:25" s="5" customFormat="1" ht="38.25" customHeight="1">
      <c r="A61" s="174">
        <v>56</v>
      </c>
      <c r="B61" s="175" t="s">
        <v>115</v>
      </c>
      <c r="C61" s="174" t="s">
        <v>392</v>
      </c>
      <c r="D61" s="174" t="s">
        <v>194</v>
      </c>
      <c r="E61" s="174" t="s">
        <v>72</v>
      </c>
      <c r="F61" s="174" t="s">
        <v>72</v>
      </c>
      <c r="G61" s="176" t="s">
        <v>134</v>
      </c>
      <c r="H61" s="177">
        <v>221092.37</v>
      </c>
      <c r="I61" s="178" t="s">
        <v>73</v>
      </c>
      <c r="J61" s="174" t="s">
        <v>325</v>
      </c>
      <c r="K61" s="174" t="s">
        <v>393</v>
      </c>
      <c r="L61" s="174" t="s">
        <v>291</v>
      </c>
      <c r="M61" s="174" t="s">
        <v>311</v>
      </c>
      <c r="N61" s="174" t="s">
        <v>306</v>
      </c>
      <c r="O61" s="174" t="s">
        <v>198</v>
      </c>
      <c r="P61" s="174" t="s">
        <v>198</v>
      </c>
      <c r="Q61" s="174" t="s">
        <v>71</v>
      </c>
      <c r="R61" s="174" t="s">
        <v>71</v>
      </c>
      <c r="S61" s="174" t="s">
        <v>71</v>
      </c>
      <c r="T61" s="174" t="s">
        <v>198</v>
      </c>
      <c r="U61" s="179">
        <v>413.19</v>
      </c>
      <c r="V61" s="174">
        <v>1</v>
      </c>
      <c r="W61" s="174" t="s">
        <v>72</v>
      </c>
      <c r="X61" s="174" t="s">
        <v>72</v>
      </c>
      <c r="Y61" s="7"/>
    </row>
    <row r="62" spans="1:25" s="5" customFormat="1" ht="36.75" customHeight="1">
      <c r="A62" s="174">
        <v>57</v>
      </c>
      <c r="B62" s="175" t="s">
        <v>116</v>
      </c>
      <c r="C62" s="174" t="s">
        <v>394</v>
      </c>
      <c r="D62" s="174" t="s">
        <v>194</v>
      </c>
      <c r="E62" s="174" t="s">
        <v>72</v>
      </c>
      <c r="F62" s="174" t="s">
        <v>72</v>
      </c>
      <c r="G62" s="176">
        <v>1986</v>
      </c>
      <c r="H62" s="177">
        <v>56290.98</v>
      </c>
      <c r="I62" s="178" t="s">
        <v>73</v>
      </c>
      <c r="J62" s="174" t="s">
        <v>325</v>
      </c>
      <c r="K62" s="174" t="s">
        <v>395</v>
      </c>
      <c r="L62" s="174" t="s">
        <v>291</v>
      </c>
      <c r="M62" s="174" t="s">
        <v>312</v>
      </c>
      <c r="N62" s="174" t="s">
        <v>306</v>
      </c>
      <c r="O62" s="174" t="s">
        <v>223</v>
      </c>
      <c r="P62" s="174" t="s">
        <v>223</v>
      </c>
      <c r="Q62" s="174" t="s">
        <v>223</v>
      </c>
      <c r="R62" s="174" t="s">
        <v>223</v>
      </c>
      <c r="S62" s="174" t="s">
        <v>223</v>
      </c>
      <c r="T62" s="174" t="s">
        <v>223</v>
      </c>
      <c r="U62" s="179">
        <v>36.3</v>
      </c>
      <c r="V62" s="174">
        <v>1</v>
      </c>
      <c r="W62" s="174" t="s">
        <v>72</v>
      </c>
      <c r="X62" s="174" t="s">
        <v>72</v>
      </c>
      <c r="Y62" s="7"/>
    </row>
    <row r="63" spans="1:25" s="5" customFormat="1" ht="30">
      <c r="A63" s="174">
        <v>58</v>
      </c>
      <c r="B63" s="175" t="s">
        <v>527</v>
      </c>
      <c r="C63" s="174" t="s">
        <v>396</v>
      </c>
      <c r="D63" s="174" t="s">
        <v>194</v>
      </c>
      <c r="E63" s="174" t="s">
        <v>72</v>
      </c>
      <c r="F63" s="174" t="s">
        <v>194</v>
      </c>
      <c r="G63" s="176">
        <v>1910</v>
      </c>
      <c r="H63" s="177">
        <v>3963.99</v>
      </c>
      <c r="I63" s="178" t="s">
        <v>73</v>
      </c>
      <c r="J63" s="174" t="s">
        <v>343</v>
      </c>
      <c r="K63" s="174" t="s">
        <v>146</v>
      </c>
      <c r="L63" s="174" t="s">
        <v>313</v>
      </c>
      <c r="M63" s="174" t="s">
        <v>307</v>
      </c>
      <c r="N63" s="174" t="s">
        <v>299</v>
      </c>
      <c r="O63" s="174" t="s">
        <v>198</v>
      </c>
      <c r="P63" s="174" t="s">
        <v>198</v>
      </c>
      <c r="Q63" s="174" t="s">
        <v>71</v>
      </c>
      <c r="R63" s="174" t="s">
        <v>71</v>
      </c>
      <c r="S63" s="174" t="s">
        <v>71</v>
      </c>
      <c r="T63" s="174" t="s">
        <v>71</v>
      </c>
      <c r="U63" s="179">
        <v>122</v>
      </c>
      <c r="V63" s="174">
        <v>2</v>
      </c>
      <c r="W63" s="174" t="s">
        <v>72</v>
      </c>
      <c r="X63" s="174" t="s">
        <v>72</v>
      </c>
      <c r="Y63" s="7"/>
    </row>
    <row r="64" spans="1:25" s="5" customFormat="1" ht="30">
      <c r="A64" s="174">
        <v>59</v>
      </c>
      <c r="B64" s="175" t="s">
        <v>528</v>
      </c>
      <c r="C64" s="174" t="s">
        <v>397</v>
      </c>
      <c r="D64" s="174" t="s">
        <v>194</v>
      </c>
      <c r="E64" s="174" t="s">
        <v>72</v>
      </c>
      <c r="F64" s="174" t="s">
        <v>72</v>
      </c>
      <c r="G64" s="176">
        <v>1975</v>
      </c>
      <c r="H64" s="177">
        <v>212722.35</v>
      </c>
      <c r="I64" s="178" t="s">
        <v>73</v>
      </c>
      <c r="J64" s="174" t="s">
        <v>325</v>
      </c>
      <c r="K64" s="174" t="s">
        <v>535</v>
      </c>
      <c r="L64" s="174" t="s">
        <v>291</v>
      </c>
      <c r="M64" s="174" t="s">
        <v>241</v>
      </c>
      <c r="N64" s="174" t="s">
        <v>306</v>
      </c>
      <c r="O64" s="174" t="s">
        <v>198</v>
      </c>
      <c r="P64" s="174" t="s">
        <v>198</v>
      </c>
      <c r="Q64" s="174" t="s">
        <v>198</v>
      </c>
      <c r="R64" s="174" t="s">
        <v>198</v>
      </c>
      <c r="S64" s="174" t="s">
        <v>71</v>
      </c>
      <c r="T64" s="174" t="s">
        <v>198</v>
      </c>
      <c r="U64" s="179">
        <v>185.84</v>
      </c>
      <c r="V64" s="174">
        <v>1</v>
      </c>
      <c r="W64" s="174" t="s">
        <v>72</v>
      </c>
      <c r="X64" s="174" t="s">
        <v>72</v>
      </c>
      <c r="Y64" s="7"/>
    </row>
    <row r="65" spans="1:25" s="5" customFormat="1" ht="15">
      <c r="A65" s="174">
        <v>60</v>
      </c>
      <c r="B65" s="175" t="s">
        <v>529</v>
      </c>
      <c r="C65" s="174" t="s">
        <v>397</v>
      </c>
      <c r="D65" s="174" t="s">
        <v>194</v>
      </c>
      <c r="E65" s="174" t="s">
        <v>72</v>
      </c>
      <c r="F65" s="174" t="s">
        <v>72</v>
      </c>
      <c r="G65" s="176">
        <v>1970</v>
      </c>
      <c r="H65" s="177">
        <v>211147.46</v>
      </c>
      <c r="I65" s="178" t="s">
        <v>73</v>
      </c>
      <c r="J65" s="174" t="s">
        <v>325</v>
      </c>
      <c r="K65" s="174" t="s">
        <v>398</v>
      </c>
      <c r="L65" s="174" t="s">
        <v>291</v>
      </c>
      <c r="M65" s="174" t="s">
        <v>314</v>
      </c>
      <c r="N65" s="174" t="s">
        <v>306</v>
      </c>
      <c r="O65" s="174" t="s">
        <v>223</v>
      </c>
      <c r="P65" s="174" t="s">
        <v>223</v>
      </c>
      <c r="Q65" s="174" t="s">
        <v>223</v>
      </c>
      <c r="R65" s="174" t="s">
        <v>223</v>
      </c>
      <c r="S65" s="174" t="s">
        <v>71</v>
      </c>
      <c r="T65" s="174" t="s">
        <v>223</v>
      </c>
      <c r="U65" s="179"/>
      <c r="V65" s="174">
        <v>1</v>
      </c>
      <c r="W65" s="174" t="s">
        <v>72</v>
      </c>
      <c r="X65" s="174" t="s">
        <v>72</v>
      </c>
      <c r="Y65" s="7"/>
    </row>
    <row r="66" spans="1:25" s="5" customFormat="1" ht="15">
      <c r="A66" s="174">
        <v>61</v>
      </c>
      <c r="B66" s="175" t="s">
        <v>530</v>
      </c>
      <c r="C66" s="174" t="s">
        <v>399</v>
      </c>
      <c r="D66" s="174" t="s">
        <v>194</v>
      </c>
      <c r="E66" s="174" t="s">
        <v>72</v>
      </c>
      <c r="F66" s="174" t="s">
        <v>72</v>
      </c>
      <c r="G66" s="176">
        <v>1982</v>
      </c>
      <c r="H66" s="177">
        <v>58181</v>
      </c>
      <c r="I66" s="178" t="s">
        <v>73</v>
      </c>
      <c r="J66" s="174" t="s">
        <v>325</v>
      </c>
      <c r="K66" s="174" t="s">
        <v>150</v>
      </c>
      <c r="L66" s="174" t="s">
        <v>291</v>
      </c>
      <c r="M66" s="174" t="s">
        <v>314</v>
      </c>
      <c r="N66" s="174" t="s">
        <v>272</v>
      </c>
      <c r="O66" s="174" t="s">
        <v>198</v>
      </c>
      <c r="P66" s="174" t="s">
        <v>198</v>
      </c>
      <c r="Q66" s="174" t="s">
        <v>198</v>
      </c>
      <c r="R66" s="174" t="s">
        <v>198</v>
      </c>
      <c r="S66" s="174" t="s">
        <v>71</v>
      </c>
      <c r="T66" s="174" t="s">
        <v>198</v>
      </c>
      <c r="U66" s="179">
        <v>695.73</v>
      </c>
      <c r="V66" s="174">
        <v>3</v>
      </c>
      <c r="W66" s="174" t="s">
        <v>72</v>
      </c>
      <c r="X66" s="174" t="s">
        <v>72</v>
      </c>
      <c r="Y66" s="7"/>
    </row>
    <row r="67" spans="1:25" s="5" customFormat="1" ht="52.5" customHeight="1">
      <c r="A67" s="174">
        <v>62</v>
      </c>
      <c r="B67" s="175" t="s">
        <v>1141</v>
      </c>
      <c r="C67" s="174" t="s">
        <v>400</v>
      </c>
      <c r="D67" s="174" t="s">
        <v>194</v>
      </c>
      <c r="E67" s="174" t="s">
        <v>72</v>
      </c>
      <c r="F67" s="174" t="s">
        <v>72</v>
      </c>
      <c r="G67" s="176">
        <v>1993</v>
      </c>
      <c r="H67" s="177">
        <v>900133</v>
      </c>
      <c r="I67" s="178" t="s">
        <v>73</v>
      </c>
      <c r="J67" s="174" t="s">
        <v>325</v>
      </c>
      <c r="K67" s="174" t="s">
        <v>536</v>
      </c>
      <c r="L67" s="174" t="s">
        <v>291</v>
      </c>
      <c r="M67" s="174" t="s">
        <v>314</v>
      </c>
      <c r="N67" s="174" t="s">
        <v>315</v>
      </c>
      <c r="O67" s="174" t="s">
        <v>198</v>
      </c>
      <c r="P67" s="174" t="s">
        <v>223</v>
      </c>
      <c r="Q67" s="174" t="s">
        <v>223</v>
      </c>
      <c r="R67" s="174" t="s">
        <v>223</v>
      </c>
      <c r="S67" s="174" t="s">
        <v>223</v>
      </c>
      <c r="T67" s="174" t="s">
        <v>223</v>
      </c>
      <c r="U67" s="179">
        <v>146</v>
      </c>
      <c r="V67" s="174">
        <v>3</v>
      </c>
      <c r="W67" s="174" t="s">
        <v>194</v>
      </c>
      <c r="X67" s="174" t="s">
        <v>194</v>
      </c>
      <c r="Y67" s="7"/>
    </row>
    <row r="68" spans="1:25" s="5" customFormat="1" ht="29.25" customHeight="1">
      <c r="A68" s="174">
        <v>63</v>
      </c>
      <c r="B68" s="175" t="s">
        <v>531</v>
      </c>
      <c r="C68" s="174" t="s">
        <v>401</v>
      </c>
      <c r="D68" s="174" t="s">
        <v>194</v>
      </c>
      <c r="E68" s="174" t="s">
        <v>72</v>
      </c>
      <c r="F68" s="174" t="s">
        <v>72</v>
      </c>
      <c r="G68" s="176">
        <v>1993</v>
      </c>
      <c r="H68" s="177">
        <v>76809</v>
      </c>
      <c r="I68" s="178" t="s">
        <v>73</v>
      </c>
      <c r="J68" s="174" t="s">
        <v>325</v>
      </c>
      <c r="K68" s="174" t="s">
        <v>537</v>
      </c>
      <c r="L68" s="174" t="s">
        <v>291</v>
      </c>
      <c r="M68" s="174" t="s">
        <v>314</v>
      </c>
      <c r="N68" s="174" t="s">
        <v>315</v>
      </c>
      <c r="O68" s="174" t="s">
        <v>223</v>
      </c>
      <c r="P68" s="174" t="s">
        <v>223</v>
      </c>
      <c r="Q68" s="174" t="s">
        <v>71</v>
      </c>
      <c r="R68" s="174" t="s">
        <v>71</v>
      </c>
      <c r="S68" s="174" t="s">
        <v>71</v>
      </c>
      <c r="T68" s="174" t="s">
        <v>71</v>
      </c>
      <c r="U68" s="179">
        <v>46</v>
      </c>
      <c r="V68" s="174">
        <v>1</v>
      </c>
      <c r="W68" s="174" t="s">
        <v>72</v>
      </c>
      <c r="X68" s="174" t="s">
        <v>72</v>
      </c>
      <c r="Y68" s="7"/>
    </row>
    <row r="69" spans="1:25" s="5" customFormat="1" ht="25.5" customHeight="1">
      <c r="A69" s="174">
        <v>64</v>
      </c>
      <c r="B69" s="175" t="s">
        <v>532</v>
      </c>
      <c r="C69" s="174" t="s">
        <v>402</v>
      </c>
      <c r="D69" s="174" t="s">
        <v>194</v>
      </c>
      <c r="E69" s="174" t="s">
        <v>72</v>
      </c>
      <c r="F69" s="174" t="s">
        <v>72</v>
      </c>
      <c r="G69" s="176">
        <v>1993</v>
      </c>
      <c r="H69" s="177">
        <v>23945</v>
      </c>
      <c r="I69" s="178" t="s">
        <v>73</v>
      </c>
      <c r="J69" s="174" t="s">
        <v>343</v>
      </c>
      <c r="K69" s="174" t="s">
        <v>537</v>
      </c>
      <c r="L69" s="174" t="s">
        <v>403</v>
      </c>
      <c r="M69" s="174" t="s">
        <v>404</v>
      </c>
      <c r="N69" s="174" t="s">
        <v>405</v>
      </c>
      <c r="O69" s="174" t="s">
        <v>223</v>
      </c>
      <c r="P69" s="174" t="s">
        <v>71</v>
      </c>
      <c r="Q69" s="174" t="s">
        <v>71</v>
      </c>
      <c r="R69" s="174" t="s">
        <v>71</v>
      </c>
      <c r="S69" s="174" t="s">
        <v>71</v>
      </c>
      <c r="T69" s="174" t="s">
        <v>71</v>
      </c>
      <c r="U69" s="179">
        <v>40</v>
      </c>
      <c r="V69" s="174">
        <v>1</v>
      </c>
      <c r="W69" s="174" t="s">
        <v>72</v>
      </c>
      <c r="X69" s="174" t="s">
        <v>72</v>
      </c>
      <c r="Y69" s="7"/>
    </row>
    <row r="70" spans="1:25" s="5" customFormat="1" ht="34.5" customHeight="1">
      <c r="A70" s="174">
        <v>65</v>
      </c>
      <c r="B70" s="175" t="s">
        <v>533</v>
      </c>
      <c r="C70" s="174" t="s">
        <v>406</v>
      </c>
      <c r="D70" s="174" t="s">
        <v>194</v>
      </c>
      <c r="E70" s="174" t="s">
        <v>72</v>
      </c>
      <c r="F70" s="174" t="s">
        <v>72</v>
      </c>
      <c r="G70" s="176" t="s">
        <v>1140</v>
      </c>
      <c r="H70" s="177">
        <v>1266944.49</v>
      </c>
      <c r="I70" s="178" t="s">
        <v>73</v>
      </c>
      <c r="J70" s="174" t="s">
        <v>407</v>
      </c>
      <c r="K70" s="174" t="s">
        <v>151</v>
      </c>
      <c r="L70" s="174" t="s">
        <v>291</v>
      </c>
      <c r="M70" s="174" t="s">
        <v>316</v>
      </c>
      <c r="N70" s="174" t="s">
        <v>317</v>
      </c>
      <c r="O70" s="174" t="s">
        <v>223</v>
      </c>
      <c r="P70" s="174" t="s">
        <v>223</v>
      </c>
      <c r="Q70" s="174" t="s">
        <v>223</v>
      </c>
      <c r="R70" s="174" t="s">
        <v>223</v>
      </c>
      <c r="S70" s="174" t="s">
        <v>223</v>
      </c>
      <c r="T70" s="174" t="s">
        <v>223</v>
      </c>
      <c r="U70" s="179">
        <v>852.65</v>
      </c>
      <c r="V70" s="174" t="s">
        <v>321</v>
      </c>
      <c r="W70" s="174" t="s">
        <v>72</v>
      </c>
      <c r="X70" s="174" t="s">
        <v>72</v>
      </c>
      <c r="Y70" s="7"/>
    </row>
    <row r="71" spans="1:25" s="5" customFormat="1" ht="33" customHeight="1">
      <c r="A71" s="174">
        <v>66</v>
      </c>
      <c r="B71" s="175" t="s">
        <v>534</v>
      </c>
      <c r="C71" s="174" t="s">
        <v>328</v>
      </c>
      <c r="D71" s="174" t="s">
        <v>194</v>
      </c>
      <c r="E71" s="174" t="s">
        <v>72</v>
      </c>
      <c r="F71" s="174" t="s">
        <v>72</v>
      </c>
      <c r="G71" s="176">
        <v>1982</v>
      </c>
      <c r="H71" s="177">
        <v>15028.11</v>
      </c>
      <c r="I71" s="178" t="s">
        <v>73</v>
      </c>
      <c r="J71" s="174" t="s">
        <v>325</v>
      </c>
      <c r="K71" s="174" t="s">
        <v>152</v>
      </c>
      <c r="L71" s="174" t="s">
        <v>291</v>
      </c>
      <c r="M71" s="174" t="s">
        <v>241</v>
      </c>
      <c r="N71" s="174" t="s">
        <v>306</v>
      </c>
      <c r="O71" s="174" t="s">
        <v>223</v>
      </c>
      <c r="P71" s="174" t="s">
        <v>223</v>
      </c>
      <c r="Q71" s="174" t="s">
        <v>71</v>
      </c>
      <c r="R71" s="174" t="s">
        <v>71</v>
      </c>
      <c r="S71" s="174" t="s">
        <v>71</v>
      </c>
      <c r="T71" s="174" t="s">
        <v>71</v>
      </c>
      <c r="U71" s="179">
        <v>44.55</v>
      </c>
      <c r="V71" s="174">
        <v>1</v>
      </c>
      <c r="W71" s="174" t="s">
        <v>72</v>
      </c>
      <c r="X71" s="174" t="s">
        <v>72</v>
      </c>
      <c r="Y71" s="7"/>
    </row>
    <row r="72" spans="1:25" s="5" customFormat="1" ht="51.75" customHeight="1">
      <c r="A72" s="174">
        <v>67</v>
      </c>
      <c r="B72" s="175" t="s">
        <v>1131</v>
      </c>
      <c r="C72" s="174" t="s">
        <v>377</v>
      </c>
      <c r="D72" s="174" t="s">
        <v>194</v>
      </c>
      <c r="E72" s="174" t="s">
        <v>72</v>
      </c>
      <c r="F72" s="174" t="s">
        <v>194</v>
      </c>
      <c r="G72" s="176">
        <v>2010</v>
      </c>
      <c r="H72" s="177">
        <v>23312.91</v>
      </c>
      <c r="I72" s="178" t="s">
        <v>73</v>
      </c>
      <c r="J72" s="174" t="s">
        <v>343</v>
      </c>
      <c r="K72" s="174" t="s">
        <v>153</v>
      </c>
      <c r="L72" s="174" t="s">
        <v>291</v>
      </c>
      <c r="M72" s="174" t="s">
        <v>307</v>
      </c>
      <c r="N72" s="174" t="s">
        <v>408</v>
      </c>
      <c r="O72" s="174" t="s">
        <v>198</v>
      </c>
      <c r="P72" s="174" t="s">
        <v>198</v>
      </c>
      <c r="Q72" s="174" t="s">
        <v>223</v>
      </c>
      <c r="R72" s="174" t="s">
        <v>199</v>
      </c>
      <c r="S72" s="174" t="s">
        <v>71</v>
      </c>
      <c r="T72" s="174" t="s">
        <v>198</v>
      </c>
      <c r="U72" s="179">
        <v>34.53</v>
      </c>
      <c r="V72" s="174">
        <v>1</v>
      </c>
      <c r="W72" s="174" t="s">
        <v>72</v>
      </c>
      <c r="X72" s="174" t="s">
        <v>72</v>
      </c>
      <c r="Y72" s="7"/>
    </row>
    <row r="73" spans="1:25" s="5" customFormat="1" ht="48.75" customHeight="1">
      <c r="A73" s="174">
        <v>68</v>
      </c>
      <c r="B73" s="175" t="s">
        <v>538</v>
      </c>
      <c r="C73" s="174" t="s">
        <v>377</v>
      </c>
      <c r="D73" s="174" t="s">
        <v>194</v>
      </c>
      <c r="E73" s="174" t="s">
        <v>72</v>
      </c>
      <c r="F73" s="174" t="s">
        <v>194</v>
      </c>
      <c r="G73" s="176">
        <v>2010</v>
      </c>
      <c r="H73" s="177">
        <v>29569.82</v>
      </c>
      <c r="I73" s="178" t="s">
        <v>73</v>
      </c>
      <c r="J73" s="174" t="s">
        <v>343</v>
      </c>
      <c r="K73" s="174" t="s">
        <v>153</v>
      </c>
      <c r="L73" s="174" t="s">
        <v>291</v>
      </c>
      <c r="M73" s="174" t="s">
        <v>307</v>
      </c>
      <c r="N73" s="174" t="s">
        <v>219</v>
      </c>
      <c r="O73" s="174" t="s">
        <v>198</v>
      </c>
      <c r="P73" s="174" t="s">
        <v>198</v>
      </c>
      <c r="Q73" s="174" t="s">
        <v>223</v>
      </c>
      <c r="R73" s="174" t="s">
        <v>199</v>
      </c>
      <c r="S73" s="174" t="s">
        <v>71</v>
      </c>
      <c r="T73" s="174" t="s">
        <v>198</v>
      </c>
      <c r="U73" s="179">
        <v>34.1</v>
      </c>
      <c r="V73" s="174">
        <v>1</v>
      </c>
      <c r="W73" s="174" t="s">
        <v>72</v>
      </c>
      <c r="X73" s="174" t="s">
        <v>72</v>
      </c>
      <c r="Y73" s="7"/>
    </row>
    <row r="74" spans="1:25" s="5" customFormat="1" ht="30">
      <c r="A74" s="174">
        <v>69</v>
      </c>
      <c r="B74" s="175" t="s">
        <v>539</v>
      </c>
      <c r="C74" s="174" t="s">
        <v>409</v>
      </c>
      <c r="D74" s="174" t="s">
        <v>194</v>
      </c>
      <c r="E74" s="174" t="s">
        <v>72</v>
      </c>
      <c r="F74" s="174" t="s">
        <v>72</v>
      </c>
      <c r="G74" s="176">
        <v>2012</v>
      </c>
      <c r="H74" s="177">
        <v>136562.49</v>
      </c>
      <c r="I74" s="178" t="s">
        <v>73</v>
      </c>
      <c r="J74" s="174" t="s">
        <v>325</v>
      </c>
      <c r="K74" s="174" t="s">
        <v>154</v>
      </c>
      <c r="L74" s="174" t="s">
        <v>291</v>
      </c>
      <c r="M74" s="174" t="s">
        <v>410</v>
      </c>
      <c r="N74" s="174" t="s">
        <v>408</v>
      </c>
      <c r="O74" s="174" t="s">
        <v>223</v>
      </c>
      <c r="P74" s="174" t="s">
        <v>199</v>
      </c>
      <c r="Q74" s="174" t="s">
        <v>71</v>
      </c>
      <c r="R74" s="174" t="s">
        <v>199</v>
      </c>
      <c r="S74" s="174" t="s">
        <v>71</v>
      </c>
      <c r="T74" s="174" t="s">
        <v>199</v>
      </c>
      <c r="U74" s="179">
        <v>88.39</v>
      </c>
      <c r="V74" s="174">
        <v>1.5</v>
      </c>
      <c r="W74" s="174" t="s">
        <v>72</v>
      </c>
      <c r="X74" s="174" t="s">
        <v>72</v>
      </c>
      <c r="Y74" s="7"/>
    </row>
    <row r="75" spans="1:25" s="5" customFormat="1" ht="45">
      <c r="A75" s="174">
        <v>70</v>
      </c>
      <c r="B75" s="175" t="s">
        <v>540</v>
      </c>
      <c r="C75" s="174" t="s">
        <v>332</v>
      </c>
      <c r="D75" s="174" t="s">
        <v>194</v>
      </c>
      <c r="E75" s="174" t="s">
        <v>72</v>
      </c>
      <c r="F75" s="174" t="s">
        <v>72</v>
      </c>
      <c r="G75" s="176" t="s">
        <v>872</v>
      </c>
      <c r="H75" s="177">
        <v>31250</v>
      </c>
      <c r="I75" s="178" t="s">
        <v>73</v>
      </c>
      <c r="J75" s="174" t="s">
        <v>343</v>
      </c>
      <c r="K75" s="174" t="s">
        <v>155</v>
      </c>
      <c r="L75" s="174" t="s">
        <v>291</v>
      </c>
      <c r="M75" s="174" t="s">
        <v>307</v>
      </c>
      <c r="N75" s="174" t="s">
        <v>411</v>
      </c>
      <c r="O75" s="174" t="s">
        <v>198</v>
      </c>
      <c r="P75" s="174" t="s">
        <v>198</v>
      </c>
      <c r="Q75" s="174" t="s">
        <v>71</v>
      </c>
      <c r="R75" s="174" t="s">
        <v>198</v>
      </c>
      <c r="S75" s="174" t="s">
        <v>71</v>
      </c>
      <c r="T75" s="174" t="s">
        <v>198</v>
      </c>
      <c r="U75" s="179">
        <v>34</v>
      </c>
      <c r="V75" s="174">
        <v>1</v>
      </c>
      <c r="W75" s="174" t="s">
        <v>72</v>
      </c>
      <c r="X75" s="174" t="s">
        <v>72</v>
      </c>
      <c r="Y75" s="7"/>
    </row>
    <row r="76" spans="1:25" s="5" customFormat="1" ht="30">
      <c r="A76" s="174">
        <v>71</v>
      </c>
      <c r="B76" s="175" t="s">
        <v>541</v>
      </c>
      <c r="C76" s="174" t="s">
        <v>332</v>
      </c>
      <c r="D76" s="174" t="s">
        <v>194</v>
      </c>
      <c r="E76" s="174" t="s">
        <v>72</v>
      </c>
      <c r="F76" s="174" t="s">
        <v>72</v>
      </c>
      <c r="G76" s="176" t="s">
        <v>1119</v>
      </c>
      <c r="H76" s="177">
        <v>228808.6</v>
      </c>
      <c r="I76" s="178" t="s">
        <v>73</v>
      </c>
      <c r="J76" s="174" t="s">
        <v>343</v>
      </c>
      <c r="K76" s="174" t="s">
        <v>156</v>
      </c>
      <c r="L76" s="174" t="s">
        <v>291</v>
      </c>
      <c r="M76" s="174" t="s">
        <v>414</v>
      </c>
      <c r="N76" s="174" t="s">
        <v>412</v>
      </c>
      <c r="O76" s="174" t="s">
        <v>224</v>
      </c>
      <c r="P76" s="174" t="s">
        <v>199</v>
      </c>
      <c r="Q76" s="174" t="s">
        <v>224</v>
      </c>
      <c r="R76" s="174" t="s">
        <v>199</v>
      </c>
      <c r="S76" s="174" t="s">
        <v>71</v>
      </c>
      <c r="T76" s="174" t="s">
        <v>199</v>
      </c>
      <c r="U76" s="179">
        <v>88.66</v>
      </c>
      <c r="V76" s="174">
        <v>1</v>
      </c>
      <c r="W76" s="174" t="s">
        <v>72</v>
      </c>
      <c r="X76" s="174" t="s">
        <v>72</v>
      </c>
      <c r="Y76" s="7"/>
    </row>
    <row r="77" spans="1:25" s="5" customFormat="1" ht="36.75" customHeight="1">
      <c r="A77" s="174">
        <v>72</v>
      </c>
      <c r="B77" s="175" t="s">
        <v>542</v>
      </c>
      <c r="C77" s="174" t="s">
        <v>413</v>
      </c>
      <c r="D77" s="174" t="s">
        <v>194</v>
      </c>
      <c r="E77" s="174" t="s">
        <v>72</v>
      </c>
      <c r="F77" s="174" t="s">
        <v>72</v>
      </c>
      <c r="G77" s="176">
        <v>2013</v>
      </c>
      <c r="H77" s="177">
        <v>1406159.34</v>
      </c>
      <c r="I77" s="178" t="s">
        <v>73</v>
      </c>
      <c r="J77" s="174" t="s">
        <v>343</v>
      </c>
      <c r="K77" s="174" t="s">
        <v>157</v>
      </c>
      <c r="L77" s="174" t="s">
        <v>291</v>
      </c>
      <c r="M77" s="174" t="s">
        <v>403</v>
      </c>
      <c r="N77" s="174" t="s">
        <v>319</v>
      </c>
      <c r="O77" s="174" t="s">
        <v>224</v>
      </c>
      <c r="P77" s="174" t="s">
        <v>199</v>
      </c>
      <c r="Q77" s="174" t="s">
        <v>224</v>
      </c>
      <c r="R77" s="174" t="s">
        <v>199</v>
      </c>
      <c r="S77" s="174" t="s">
        <v>71</v>
      </c>
      <c r="T77" s="174" t="s">
        <v>224</v>
      </c>
      <c r="U77" s="179">
        <v>601.02</v>
      </c>
      <c r="V77" s="174">
        <v>1</v>
      </c>
      <c r="W77" s="174" t="s">
        <v>72</v>
      </c>
      <c r="X77" s="174" t="s">
        <v>72</v>
      </c>
      <c r="Y77" s="7"/>
    </row>
    <row r="78" spans="1:25" s="5" customFormat="1" ht="45">
      <c r="A78" s="174">
        <v>73</v>
      </c>
      <c r="B78" s="175" t="s">
        <v>543</v>
      </c>
      <c r="C78" s="174" t="s">
        <v>332</v>
      </c>
      <c r="D78" s="174" t="s">
        <v>194</v>
      </c>
      <c r="E78" s="174" t="s">
        <v>72</v>
      </c>
      <c r="F78" s="174" t="s">
        <v>72</v>
      </c>
      <c r="G78" s="176">
        <v>2014</v>
      </c>
      <c r="H78" s="177">
        <v>204887.66</v>
      </c>
      <c r="I78" s="178" t="s">
        <v>73</v>
      </c>
      <c r="J78" s="174" t="s">
        <v>343</v>
      </c>
      <c r="K78" s="174" t="s">
        <v>158</v>
      </c>
      <c r="L78" s="174" t="s">
        <v>291</v>
      </c>
      <c r="M78" s="174" t="s">
        <v>340</v>
      </c>
      <c r="N78" s="174" t="s">
        <v>412</v>
      </c>
      <c r="O78" s="174" t="s">
        <v>224</v>
      </c>
      <c r="P78" s="174" t="s">
        <v>224</v>
      </c>
      <c r="Q78" s="174" t="s">
        <v>224</v>
      </c>
      <c r="R78" s="174" t="s">
        <v>199</v>
      </c>
      <c r="S78" s="174" t="s">
        <v>71</v>
      </c>
      <c r="T78" s="174" t="s">
        <v>199</v>
      </c>
      <c r="U78" s="179">
        <v>88.66</v>
      </c>
      <c r="V78" s="174">
        <v>1</v>
      </c>
      <c r="W78" s="174" t="s">
        <v>72</v>
      </c>
      <c r="X78" s="174" t="s">
        <v>72</v>
      </c>
      <c r="Y78" s="7"/>
    </row>
    <row r="79" spans="1:25" s="5" customFormat="1" ht="30">
      <c r="A79" s="174">
        <v>74</v>
      </c>
      <c r="B79" s="175" t="s">
        <v>117</v>
      </c>
      <c r="C79" s="174" t="s">
        <v>416</v>
      </c>
      <c r="D79" s="174" t="s">
        <v>194</v>
      </c>
      <c r="E79" s="174" t="s">
        <v>72</v>
      </c>
      <c r="F79" s="174" t="s">
        <v>72</v>
      </c>
      <c r="G79" s="176">
        <v>2013</v>
      </c>
      <c r="H79" s="177">
        <v>2200</v>
      </c>
      <c r="I79" s="178" t="s">
        <v>73</v>
      </c>
      <c r="J79" s="174" t="s">
        <v>343</v>
      </c>
      <c r="K79" s="174" t="s">
        <v>159</v>
      </c>
      <c r="L79" s="174" t="s">
        <v>415</v>
      </c>
      <c r="M79" s="174" t="s">
        <v>71</v>
      </c>
      <c r="N79" s="174" t="s">
        <v>415</v>
      </c>
      <c r="O79" s="174" t="s">
        <v>224</v>
      </c>
      <c r="P79" s="174" t="s">
        <v>71</v>
      </c>
      <c r="Q79" s="174" t="s">
        <v>71</v>
      </c>
      <c r="R79" s="174" t="s">
        <v>71</v>
      </c>
      <c r="S79" s="174" t="s">
        <v>71</v>
      </c>
      <c r="T79" s="174" t="s">
        <v>71</v>
      </c>
      <c r="U79" s="179">
        <v>15</v>
      </c>
      <c r="V79" s="174">
        <v>1</v>
      </c>
      <c r="W79" s="174" t="s">
        <v>72</v>
      </c>
      <c r="X79" s="174" t="s">
        <v>72</v>
      </c>
      <c r="Y79" s="7"/>
    </row>
    <row r="80" spans="1:25" s="5" customFormat="1" ht="30">
      <c r="A80" s="174">
        <v>75</v>
      </c>
      <c r="B80" s="175" t="s">
        <v>544</v>
      </c>
      <c r="C80" s="174" t="s">
        <v>386</v>
      </c>
      <c r="D80" s="174" t="s">
        <v>194</v>
      </c>
      <c r="E80" s="174" t="s">
        <v>72</v>
      </c>
      <c r="F80" s="174" t="s">
        <v>194</v>
      </c>
      <c r="G80" s="176" t="s">
        <v>417</v>
      </c>
      <c r="H80" s="177">
        <v>90000</v>
      </c>
      <c r="I80" s="178" t="s">
        <v>73</v>
      </c>
      <c r="J80" s="174" t="s">
        <v>343</v>
      </c>
      <c r="K80" s="174" t="s">
        <v>266</v>
      </c>
      <c r="L80" s="174" t="s">
        <v>291</v>
      </c>
      <c r="M80" s="174" t="s">
        <v>275</v>
      </c>
      <c r="N80" s="174" t="s">
        <v>318</v>
      </c>
      <c r="O80" s="174" t="s">
        <v>223</v>
      </c>
      <c r="P80" s="174" t="s">
        <v>223</v>
      </c>
      <c r="Q80" s="174" t="s">
        <v>223</v>
      </c>
      <c r="R80" s="174" t="s">
        <v>223</v>
      </c>
      <c r="S80" s="174" t="s">
        <v>71</v>
      </c>
      <c r="T80" s="174" t="s">
        <v>223</v>
      </c>
      <c r="U80" s="179">
        <v>111.28</v>
      </c>
      <c r="V80" s="174">
        <v>2</v>
      </c>
      <c r="W80" s="174" t="s">
        <v>245</v>
      </c>
      <c r="X80" s="174" t="s">
        <v>72</v>
      </c>
      <c r="Y80" s="7"/>
    </row>
    <row r="81" spans="1:25" s="5" customFormat="1" ht="27" customHeight="1">
      <c r="A81" s="174">
        <v>76</v>
      </c>
      <c r="B81" s="175" t="s">
        <v>267</v>
      </c>
      <c r="C81" s="174"/>
      <c r="D81" s="174" t="s">
        <v>194</v>
      </c>
      <c r="E81" s="174" t="s">
        <v>72</v>
      </c>
      <c r="F81" s="174" t="s">
        <v>72</v>
      </c>
      <c r="G81" s="176">
        <v>2015</v>
      </c>
      <c r="H81" s="177">
        <v>18905.1</v>
      </c>
      <c r="I81" s="178" t="s">
        <v>73</v>
      </c>
      <c r="J81" s="174" t="s">
        <v>71</v>
      </c>
      <c r="K81" s="174" t="s">
        <v>268</v>
      </c>
      <c r="L81" s="174" t="s">
        <v>71</v>
      </c>
      <c r="M81" s="174" t="s">
        <v>71</v>
      </c>
      <c r="N81" s="174" t="s">
        <v>71</v>
      </c>
      <c r="O81" s="174" t="s">
        <v>71</v>
      </c>
      <c r="P81" s="174" t="s">
        <v>71</v>
      </c>
      <c r="Q81" s="174" t="s">
        <v>71</v>
      </c>
      <c r="R81" s="174" t="s">
        <v>71</v>
      </c>
      <c r="S81" s="174" t="s">
        <v>71</v>
      </c>
      <c r="T81" s="174" t="s">
        <v>71</v>
      </c>
      <c r="U81" s="179" t="s">
        <v>71</v>
      </c>
      <c r="V81" s="174" t="s">
        <v>71</v>
      </c>
      <c r="W81" s="174" t="s">
        <v>71</v>
      </c>
      <c r="X81" s="174" t="s">
        <v>71</v>
      </c>
      <c r="Y81" s="7"/>
    </row>
    <row r="82" spans="1:25" s="5" customFormat="1" ht="34.5" customHeight="1">
      <c r="A82" s="174">
        <v>77</v>
      </c>
      <c r="B82" s="175" t="s">
        <v>545</v>
      </c>
      <c r="C82" s="174" t="s">
        <v>418</v>
      </c>
      <c r="D82" s="174" t="s">
        <v>72</v>
      </c>
      <c r="E82" s="174" t="s">
        <v>72</v>
      </c>
      <c r="F82" s="174" t="s">
        <v>72</v>
      </c>
      <c r="G82" s="176">
        <v>2015</v>
      </c>
      <c r="H82" s="177">
        <v>24750</v>
      </c>
      <c r="I82" s="178" t="s">
        <v>73</v>
      </c>
      <c r="J82" s="174" t="s">
        <v>343</v>
      </c>
      <c r="K82" s="174" t="s">
        <v>1134</v>
      </c>
      <c r="L82" s="174" t="s">
        <v>319</v>
      </c>
      <c r="M82" s="174" t="s">
        <v>319</v>
      </c>
      <c r="N82" s="174" t="s">
        <v>319</v>
      </c>
      <c r="O82" s="174" t="s">
        <v>223</v>
      </c>
      <c r="P82" s="174" t="s">
        <v>223</v>
      </c>
      <c r="Q82" s="174" t="s">
        <v>223</v>
      </c>
      <c r="R82" s="174" t="s">
        <v>223</v>
      </c>
      <c r="S82" s="174" t="s">
        <v>71</v>
      </c>
      <c r="T82" s="174" t="s">
        <v>223</v>
      </c>
      <c r="U82" s="179">
        <v>14.4</v>
      </c>
      <c r="V82" s="174">
        <v>1</v>
      </c>
      <c r="W82" s="174" t="s">
        <v>72</v>
      </c>
      <c r="X82" s="174" t="s">
        <v>72</v>
      </c>
      <c r="Y82" s="7"/>
    </row>
    <row r="83" spans="1:25" s="5" customFormat="1" ht="24" customHeight="1">
      <c r="A83" s="174">
        <v>78</v>
      </c>
      <c r="B83" s="175" t="s">
        <v>546</v>
      </c>
      <c r="C83" s="174"/>
      <c r="D83" s="174" t="s">
        <v>194</v>
      </c>
      <c r="E83" s="174" t="s">
        <v>72</v>
      </c>
      <c r="F83" s="174" t="s">
        <v>72</v>
      </c>
      <c r="G83" s="176">
        <v>2011</v>
      </c>
      <c r="H83" s="177">
        <v>222513.59</v>
      </c>
      <c r="I83" s="178" t="s">
        <v>73</v>
      </c>
      <c r="J83" s="174" t="s">
        <v>875</v>
      </c>
      <c r="K83" s="174" t="s">
        <v>549</v>
      </c>
      <c r="L83" s="174" t="s">
        <v>291</v>
      </c>
      <c r="M83" s="174" t="s">
        <v>410</v>
      </c>
      <c r="N83" s="174" t="s">
        <v>306</v>
      </c>
      <c r="O83" s="174"/>
      <c r="P83" s="174"/>
      <c r="Q83" s="174"/>
      <c r="R83" s="174"/>
      <c r="S83" s="174"/>
      <c r="T83" s="174"/>
      <c r="U83" s="179"/>
      <c r="V83" s="174"/>
      <c r="W83" s="174"/>
      <c r="X83" s="174"/>
      <c r="Y83" s="7"/>
    </row>
    <row r="84" spans="1:25" s="5" customFormat="1" ht="24" customHeight="1">
      <c r="A84" s="174">
        <v>79</v>
      </c>
      <c r="B84" s="175" t="s">
        <v>547</v>
      </c>
      <c r="C84" s="174"/>
      <c r="D84" s="174" t="s">
        <v>194</v>
      </c>
      <c r="E84" s="174" t="s">
        <v>72</v>
      </c>
      <c r="F84" s="174" t="s">
        <v>72</v>
      </c>
      <c r="G84" s="176">
        <v>1960</v>
      </c>
      <c r="H84" s="177">
        <v>3659.46</v>
      </c>
      <c r="I84" s="178" t="s">
        <v>73</v>
      </c>
      <c r="J84" s="174" t="s">
        <v>136</v>
      </c>
      <c r="K84" s="174" t="s">
        <v>550</v>
      </c>
      <c r="L84" s="174" t="s">
        <v>291</v>
      </c>
      <c r="M84" s="174"/>
      <c r="N84" s="174" t="s">
        <v>306</v>
      </c>
      <c r="O84" s="174"/>
      <c r="P84" s="174"/>
      <c r="Q84" s="174"/>
      <c r="R84" s="174"/>
      <c r="S84" s="174"/>
      <c r="T84" s="174"/>
      <c r="U84" s="179"/>
      <c r="V84" s="174"/>
      <c r="W84" s="174"/>
      <c r="X84" s="174"/>
      <c r="Y84" s="7"/>
    </row>
    <row r="85" spans="1:25" s="5" customFormat="1" ht="30">
      <c r="A85" s="174">
        <v>80</v>
      </c>
      <c r="B85" s="175" t="s">
        <v>548</v>
      </c>
      <c r="C85" s="174"/>
      <c r="D85" s="174" t="s">
        <v>194</v>
      </c>
      <c r="E85" s="174" t="s">
        <v>72</v>
      </c>
      <c r="F85" s="174" t="s">
        <v>72</v>
      </c>
      <c r="G85" s="176">
        <v>1970</v>
      </c>
      <c r="H85" s="177">
        <v>4100</v>
      </c>
      <c r="I85" s="178" t="s">
        <v>73</v>
      </c>
      <c r="J85" s="174" t="s">
        <v>136</v>
      </c>
      <c r="K85" s="174" t="s">
        <v>551</v>
      </c>
      <c r="L85" s="174" t="s">
        <v>291</v>
      </c>
      <c r="M85" s="174" t="s">
        <v>1143</v>
      </c>
      <c r="N85" s="174" t="s">
        <v>306</v>
      </c>
      <c r="O85" s="174"/>
      <c r="P85" s="174"/>
      <c r="Q85" s="174"/>
      <c r="R85" s="174"/>
      <c r="S85" s="174"/>
      <c r="T85" s="174"/>
      <c r="U85" s="179"/>
      <c r="V85" s="174"/>
      <c r="W85" s="174"/>
      <c r="X85" s="174"/>
      <c r="Y85" s="7"/>
    </row>
    <row r="86" spans="1:25" s="5" customFormat="1" ht="22.5" customHeight="1">
      <c r="A86" s="174">
        <v>81</v>
      </c>
      <c r="B86" s="175" t="s">
        <v>873</v>
      </c>
      <c r="C86" s="174" t="s">
        <v>874</v>
      </c>
      <c r="D86" s="174" t="s">
        <v>194</v>
      </c>
      <c r="E86" s="174" t="s">
        <v>72</v>
      </c>
      <c r="F86" s="174" t="s">
        <v>72</v>
      </c>
      <c r="G86" s="176">
        <v>2017</v>
      </c>
      <c r="H86" s="177">
        <v>40300</v>
      </c>
      <c r="I86" s="178" t="s">
        <v>73</v>
      </c>
      <c r="J86" s="174" t="s">
        <v>875</v>
      </c>
      <c r="K86" s="174" t="s">
        <v>1133</v>
      </c>
      <c r="L86" s="174" t="s">
        <v>319</v>
      </c>
      <c r="M86" s="174"/>
      <c r="N86" s="174"/>
      <c r="O86" s="174" t="s">
        <v>223</v>
      </c>
      <c r="P86" s="174" t="s">
        <v>223</v>
      </c>
      <c r="Q86" s="174" t="s">
        <v>71</v>
      </c>
      <c r="R86" s="174" t="s">
        <v>223</v>
      </c>
      <c r="S86" s="174" t="s">
        <v>71</v>
      </c>
      <c r="T86" s="174" t="s">
        <v>223</v>
      </c>
      <c r="U86" s="179">
        <v>48</v>
      </c>
      <c r="V86" s="174">
        <v>1</v>
      </c>
      <c r="W86" s="174" t="s">
        <v>880</v>
      </c>
      <c r="X86" s="174" t="s">
        <v>72</v>
      </c>
      <c r="Y86" s="7"/>
    </row>
    <row r="87" spans="1:25" s="5" customFormat="1" ht="30">
      <c r="A87" s="174">
        <v>82</v>
      </c>
      <c r="B87" s="175" t="s">
        <v>876</v>
      </c>
      <c r="C87" s="174" t="s">
        <v>877</v>
      </c>
      <c r="D87" s="174" t="s">
        <v>194</v>
      </c>
      <c r="E87" s="174" t="s">
        <v>72</v>
      </c>
      <c r="F87" s="174" t="s">
        <v>72</v>
      </c>
      <c r="G87" s="176">
        <v>2017</v>
      </c>
      <c r="H87" s="177">
        <v>266235.61</v>
      </c>
      <c r="I87" s="178" t="s">
        <v>73</v>
      </c>
      <c r="J87" s="174" t="s">
        <v>875</v>
      </c>
      <c r="K87" s="174" t="s">
        <v>157</v>
      </c>
      <c r="L87" s="174" t="s">
        <v>881</v>
      </c>
      <c r="M87" s="174" t="s">
        <v>410</v>
      </c>
      <c r="N87" s="174" t="s">
        <v>219</v>
      </c>
      <c r="O87" s="174" t="s">
        <v>223</v>
      </c>
      <c r="P87" s="174" t="s">
        <v>223</v>
      </c>
      <c r="Q87" s="174" t="s">
        <v>223</v>
      </c>
      <c r="R87" s="174" t="s">
        <v>223</v>
      </c>
      <c r="S87" s="174" t="s">
        <v>71</v>
      </c>
      <c r="T87" s="174" t="s">
        <v>223</v>
      </c>
      <c r="U87" s="179">
        <v>114.79</v>
      </c>
      <c r="V87" s="174">
        <v>1</v>
      </c>
      <c r="W87" s="174" t="s">
        <v>880</v>
      </c>
      <c r="X87" s="174" t="s">
        <v>72</v>
      </c>
      <c r="Y87" s="7"/>
    </row>
    <row r="88" spans="1:25" s="5" customFormat="1" ht="22.5" customHeight="1">
      <c r="A88" s="174">
        <v>83</v>
      </c>
      <c r="B88" s="175" t="s">
        <v>539</v>
      </c>
      <c r="C88" s="174" t="s">
        <v>874</v>
      </c>
      <c r="D88" s="174" t="s">
        <v>194</v>
      </c>
      <c r="E88" s="174" t="s">
        <v>72</v>
      </c>
      <c r="F88" s="174" t="s">
        <v>72</v>
      </c>
      <c r="G88" s="176">
        <v>2017</v>
      </c>
      <c r="H88" s="177">
        <v>135701.49</v>
      </c>
      <c r="I88" s="178" t="s">
        <v>73</v>
      </c>
      <c r="J88" s="174" t="s">
        <v>875</v>
      </c>
      <c r="K88" s="174" t="s">
        <v>154</v>
      </c>
      <c r="L88" s="174" t="s">
        <v>881</v>
      </c>
      <c r="M88" s="174" t="s">
        <v>410</v>
      </c>
      <c r="N88" s="174" t="s">
        <v>219</v>
      </c>
      <c r="O88" s="174" t="s">
        <v>223</v>
      </c>
      <c r="P88" s="174" t="s">
        <v>223</v>
      </c>
      <c r="Q88" s="174" t="s">
        <v>223</v>
      </c>
      <c r="R88" s="174" t="s">
        <v>223</v>
      </c>
      <c r="S88" s="174" t="s">
        <v>71</v>
      </c>
      <c r="T88" s="174" t="s">
        <v>223</v>
      </c>
      <c r="U88" s="179"/>
      <c r="V88" s="174">
        <v>1</v>
      </c>
      <c r="W88" s="174" t="s">
        <v>880</v>
      </c>
      <c r="X88" s="174" t="s">
        <v>72</v>
      </c>
      <c r="Y88" s="7"/>
    </row>
    <row r="89" spans="1:25" s="5" customFormat="1" ht="40.5" customHeight="1">
      <c r="A89" s="174">
        <v>84</v>
      </c>
      <c r="B89" s="175" t="s">
        <v>878</v>
      </c>
      <c r="C89" s="174"/>
      <c r="D89" s="174" t="s">
        <v>71</v>
      </c>
      <c r="E89" s="174" t="s">
        <v>71</v>
      </c>
      <c r="F89" s="174" t="s">
        <v>71</v>
      </c>
      <c r="G89" s="176">
        <v>2018</v>
      </c>
      <c r="H89" s="177">
        <v>1632996</v>
      </c>
      <c r="I89" s="178" t="s">
        <v>73</v>
      </c>
      <c r="J89" s="174" t="s">
        <v>875</v>
      </c>
      <c r="K89" s="174" t="s">
        <v>879</v>
      </c>
      <c r="L89" s="174"/>
      <c r="M89" s="174"/>
      <c r="N89" s="174"/>
      <c r="O89" s="174"/>
      <c r="P89" s="174"/>
      <c r="Q89" s="174"/>
      <c r="R89" s="174"/>
      <c r="S89" s="174"/>
      <c r="T89" s="174"/>
      <c r="U89" s="179"/>
      <c r="V89" s="174"/>
      <c r="W89" s="174" t="s">
        <v>71</v>
      </c>
      <c r="X89" s="174" t="s">
        <v>71</v>
      </c>
      <c r="Y89" s="7"/>
    </row>
    <row r="90" spans="1:25" s="5" customFormat="1" ht="12.75" customHeight="1">
      <c r="A90" s="198" t="s">
        <v>0</v>
      </c>
      <c r="B90" s="199"/>
      <c r="C90" s="199"/>
      <c r="D90" s="199"/>
      <c r="E90" s="199"/>
      <c r="F90" s="199"/>
      <c r="G90" s="200"/>
      <c r="H90" s="166">
        <f>SUM(H6:H89)</f>
        <v>13443005.96</v>
      </c>
      <c r="I90" s="178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9"/>
      <c r="V90" s="174"/>
      <c r="W90" s="174"/>
      <c r="X90" s="174"/>
      <c r="Y90" s="7"/>
    </row>
    <row r="91" spans="1:24" ht="12.75" customHeight="1">
      <c r="A91" s="196" t="s">
        <v>70</v>
      </c>
      <c r="B91" s="196"/>
      <c r="C91" s="196"/>
      <c r="D91" s="196"/>
      <c r="E91" s="196"/>
      <c r="F91" s="196"/>
      <c r="G91" s="196"/>
      <c r="H91" s="196"/>
      <c r="I91" s="180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3"/>
      <c r="V91" s="172"/>
      <c r="W91" s="172"/>
      <c r="X91" s="172"/>
    </row>
    <row r="92" spans="1:25" s="8" customFormat="1" ht="51" customHeight="1">
      <c r="A92" s="174">
        <v>1</v>
      </c>
      <c r="B92" s="175" t="s">
        <v>777</v>
      </c>
      <c r="C92" s="174"/>
      <c r="D92" s="174" t="s">
        <v>194</v>
      </c>
      <c r="E92" s="174" t="s">
        <v>72</v>
      </c>
      <c r="F92" s="174" t="s">
        <v>72</v>
      </c>
      <c r="G92" s="176">
        <v>1998</v>
      </c>
      <c r="H92" s="177">
        <v>1413029.13</v>
      </c>
      <c r="I92" s="178" t="s">
        <v>73</v>
      </c>
      <c r="J92" s="174" t="s">
        <v>934</v>
      </c>
      <c r="K92" s="174" t="s">
        <v>171</v>
      </c>
      <c r="L92" s="174" t="s">
        <v>243</v>
      </c>
      <c r="M92" s="174" t="s">
        <v>935</v>
      </c>
      <c r="N92" s="174" t="s">
        <v>244</v>
      </c>
      <c r="O92" s="174" t="s">
        <v>199</v>
      </c>
      <c r="P92" s="174" t="s">
        <v>199</v>
      </c>
      <c r="Q92" s="174" t="s">
        <v>199</v>
      </c>
      <c r="R92" s="174" t="s">
        <v>199</v>
      </c>
      <c r="S92" s="174" t="s">
        <v>199</v>
      </c>
      <c r="T92" s="174" t="s">
        <v>199</v>
      </c>
      <c r="U92" s="179">
        <v>815.8</v>
      </c>
      <c r="V92" s="174">
        <v>1</v>
      </c>
      <c r="W92" s="174" t="s">
        <v>245</v>
      </c>
      <c r="X92" s="174" t="s">
        <v>194</v>
      </c>
      <c r="Y92" s="4"/>
    </row>
    <row r="93" spans="1:24" ht="13.5" customHeight="1">
      <c r="A93" s="198" t="s">
        <v>0</v>
      </c>
      <c r="B93" s="199"/>
      <c r="C93" s="199"/>
      <c r="D93" s="199"/>
      <c r="E93" s="199"/>
      <c r="F93" s="199"/>
      <c r="G93" s="200"/>
      <c r="H93" s="166">
        <f>SUM(H92)</f>
        <v>1413029.13</v>
      </c>
      <c r="I93" s="178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9"/>
      <c r="V93" s="174"/>
      <c r="W93" s="174"/>
      <c r="X93" s="174"/>
    </row>
    <row r="94" spans="1:25" s="8" customFormat="1" ht="12.75" customHeight="1">
      <c r="A94" s="204" t="s">
        <v>104</v>
      </c>
      <c r="B94" s="205"/>
      <c r="C94" s="205"/>
      <c r="D94" s="205"/>
      <c r="E94" s="205"/>
      <c r="F94" s="205"/>
      <c r="G94" s="205"/>
      <c r="H94" s="206"/>
      <c r="I94" s="171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3"/>
      <c r="V94" s="172"/>
      <c r="W94" s="172"/>
      <c r="X94" s="172"/>
      <c r="Y94" s="4"/>
    </row>
    <row r="95" spans="1:25" s="8" customFormat="1" ht="27" customHeight="1">
      <c r="A95" s="174"/>
      <c r="B95" s="175" t="s">
        <v>71</v>
      </c>
      <c r="C95" s="174"/>
      <c r="D95" s="174"/>
      <c r="E95" s="174"/>
      <c r="F95" s="174"/>
      <c r="G95" s="176"/>
      <c r="H95" s="177"/>
      <c r="I95" s="178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9"/>
      <c r="V95" s="174"/>
      <c r="W95" s="174"/>
      <c r="X95" s="174"/>
      <c r="Y95" s="4"/>
    </row>
    <row r="96" spans="1:25" s="5" customFormat="1" ht="15.75">
      <c r="A96" s="196" t="s">
        <v>105</v>
      </c>
      <c r="B96" s="196"/>
      <c r="C96" s="196"/>
      <c r="D96" s="196"/>
      <c r="E96" s="196"/>
      <c r="F96" s="196"/>
      <c r="G96" s="196"/>
      <c r="H96" s="196"/>
      <c r="I96" s="180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3"/>
      <c r="V96" s="172"/>
      <c r="W96" s="172"/>
      <c r="X96" s="172"/>
      <c r="Y96" s="7"/>
    </row>
    <row r="97" spans="1:25" s="5" customFormat="1" ht="30">
      <c r="A97" s="174">
        <v>1</v>
      </c>
      <c r="B97" s="175" t="s">
        <v>552</v>
      </c>
      <c r="C97" s="174" t="s">
        <v>205</v>
      </c>
      <c r="D97" s="174" t="s">
        <v>194</v>
      </c>
      <c r="E97" s="174" t="s">
        <v>72</v>
      </c>
      <c r="F97" s="174" t="s">
        <v>72</v>
      </c>
      <c r="G97" s="176">
        <v>2001</v>
      </c>
      <c r="H97" s="177">
        <v>141394.26</v>
      </c>
      <c r="I97" s="178" t="s">
        <v>73</v>
      </c>
      <c r="J97" s="174" t="s">
        <v>212</v>
      </c>
      <c r="K97" s="174" t="s">
        <v>77</v>
      </c>
      <c r="L97" s="174" t="s">
        <v>214</v>
      </c>
      <c r="M97" s="174" t="s">
        <v>215</v>
      </c>
      <c r="N97" s="174" t="s">
        <v>216</v>
      </c>
      <c r="O97" s="174" t="s">
        <v>223</v>
      </c>
      <c r="P97" s="174" t="s">
        <v>224</v>
      </c>
      <c r="Q97" s="174" t="s">
        <v>224</v>
      </c>
      <c r="R97" s="174" t="s">
        <v>200</v>
      </c>
      <c r="S97" s="174" t="s">
        <v>200</v>
      </c>
      <c r="T97" s="174" t="s">
        <v>224</v>
      </c>
      <c r="U97" s="179">
        <v>224.01</v>
      </c>
      <c r="V97" s="174">
        <v>1</v>
      </c>
      <c r="W97" s="174" t="s">
        <v>72</v>
      </c>
      <c r="X97" s="174" t="s">
        <v>72</v>
      </c>
      <c r="Y97" s="7"/>
    </row>
    <row r="98" spans="1:25" s="5" customFormat="1" ht="21" customHeight="1">
      <c r="A98" s="174">
        <v>2</v>
      </c>
      <c r="B98" s="175" t="s">
        <v>553</v>
      </c>
      <c r="C98" s="174" t="s">
        <v>206</v>
      </c>
      <c r="D98" s="174" t="s">
        <v>194</v>
      </c>
      <c r="E98" s="174" t="s">
        <v>72</v>
      </c>
      <c r="F98" s="174" t="s">
        <v>72</v>
      </c>
      <c r="G98" s="176">
        <v>2010</v>
      </c>
      <c r="H98" s="177">
        <v>480901.43</v>
      </c>
      <c r="I98" s="178" t="s">
        <v>73</v>
      </c>
      <c r="J98" s="174" t="s">
        <v>212</v>
      </c>
      <c r="K98" s="174" t="s">
        <v>77</v>
      </c>
      <c r="L98" s="174" t="s">
        <v>215</v>
      </c>
      <c r="M98" s="174" t="s">
        <v>215</v>
      </c>
      <c r="N98" s="174" t="s">
        <v>216</v>
      </c>
      <c r="O98" s="174" t="s">
        <v>224</v>
      </c>
      <c r="P98" s="174" t="s">
        <v>224</v>
      </c>
      <c r="Q98" s="174" t="s">
        <v>71</v>
      </c>
      <c r="R98" s="174" t="s">
        <v>224</v>
      </c>
      <c r="S98" s="174" t="s">
        <v>71</v>
      </c>
      <c r="T98" s="174" t="s">
        <v>224</v>
      </c>
      <c r="U98" s="179">
        <v>259.6</v>
      </c>
      <c r="V98" s="174">
        <v>1</v>
      </c>
      <c r="W98" s="174" t="s">
        <v>72</v>
      </c>
      <c r="X98" s="174" t="s">
        <v>72</v>
      </c>
      <c r="Y98" s="7"/>
    </row>
    <row r="99" spans="1:25" s="5" customFormat="1" ht="23.25" customHeight="1">
      <c r="A99" s="174">
        <v>3</v>
      </c>
      <c r="B99" s="175" t="s">
        <v>783</v>
      </c>
      <c r="C99" s="174" t="s">
        <v>207</v>
      </c>
      <c r="D99" s="174" t="s">
        <v>194</v>
      </c>
      <c r="E99" s="174" t="s">
        <v>72</v>
      </c>
      <c r="F99" s="174" t="s">
        <v>72</v>
      </c>
      <c r="G99" s="176">
        <v>2010</v>
      </c>
      <c r="H99" s="177">
        <v>817428.2</v>
      </c>
      <c r="I99" s="178" t="s">
        <v>73</v>
      </c>
      <c r="J99" s="174" t="s">
        <v>212</v>
      </c>
      <c r="K99" s="174" t="s">
        <v>78</v>
      </c>
      <c r="L99" s="174" t="s">
        <v>71</v>
      </c>
      <c r="M99" s="174" t="s">
        <v>71</v>
      </c>
      <c r="N99" s="174" t="s">
        <v>217</v>
      </c>
      <c r="O99" s="174" t="s">
        <v>71</v>
      </c>
      <c r="P99" s="174" t="s">
        <v>71</v>
      </c>
      <c r="Q99" s="174" t="s">
        <v>71</v>
      </c>
      <c r="R99" s="174" t="s">
        <v>71</v>
      </c>
      <c r="S99" s="174" t="s">
        <v>71</v>
      </c>
      <c r="T99" s="174" t="s">
        <v>71</v>
      </c>
      <c r="U99" s="179">
        <v>1077.7</v>
      </c>
      <c r="V99" s="174"/>
      <c r="W99" s="174"/>
      <c r="X99" s="174"/>
      <c r="Y99" s="7"/>
    </row>
    <row r="100" spans="1:25" s="5" customFormat="1" ht="23.25" customHeight="1">
      <c r="A100" s="174">
        <v>4</v>
      </c>
      <c r="B100" s="175" t="s">
        <v>554</v>
      </c>
      <c r="C100" s="174" t="s">
        <v>207</v>
      </c>
      <c r="D100" s="174" t="s">
        <v>194</v>
      </c>
      <c r="E100" s="174" t="s">
        <v>72</v>
      </c>
      <c r="F100" s="174" t="s">
        <v>72</v>
      </c>
      <c r="G100" s="176">
        <v>2010</v>
      </c>
      <c r="H100" s="177">
        <v>430997.94</v>
      </c>
      <c r="I100" s="178" t="s">
        <v>73</v>
      </c>
      <c r="J100" s="174" t="s">
        <v>212</v>
      </c>
      <c r="K100" s="174" t="s">
        <v>77</v>
      </c>
      <c r="L100" s="174" t="s">
        <v>71</v>
      </c>
      <c r="M100" s="174" t="s">
        <v>71</v>
      </c>
      <c r="N100" s="174" t="s">
        <v>71</v>
      </c>
      <c r="O100" s="174" t="s">
        <v>71</v>
      </c>
      <c r="P100" s="174" t="s">
        <v>71</v>
      </c>
      <c r="Q100" s="174" t="s">
        <v>71</v>
      </c>
      <c r="R100" s="174" t="s">
        <v>71</v>
      </c>
      <c r="S100" s="174" t="s">
        <v>71</v>
      </c>
      <c r="T100" s="174" t="s">
        <v>71</v>
      </c>
      <c r="U100" s="179" t="s">
        <v>426</v>
      </c>
      <c r="V100" s="174"/>
      <c r="W100" s="174"/>
      <c r="X100" s="174"/>
      <c r="Y100" s="7"/>
    </row>
    <row r="101" spans="1:25" s="5" customFormat="1" ht="30">
      <c r="A101" s="174">
        <v>5</v>
      </c>
      <c r="B101" s="175" t="s">
        <v>555</v>
      </c>
      <c r="C101" s="174" t="s">
        <v>208</v>
      </c>
      <c r="D101" s="174" t="s">
        <v>194</v>
      </c>
      <c r="E101" s="174" t="s">
        <v>72</v>
      </c>
      <c r="F101" s="174" t="s">
        <v>72</v>
      </c>
      <c r="G101" s="176">
        <v>2010</v>
      </c>
      <c r="H101" s="177">
        <f>1064763.16+20808.05</f>
        <v>1085571.21</v>
      </c>
      <c r="I101" s="178" t="s">
        <v>73</v>
      </c>
      <c r="J101" s="174" t="s">
        <v>79</v>
      </c>
      <c r="K101" s="174" t="s">
        <v>80</v>
      </c>
      <c r="L101" s="174" t="s">
        <v>218</v>
      </c>
      <c r="M101" s="174" t="s">
        <v>215</v>
      </c>
      <c r="N101" s="174" t="s">
        <v>219</v>
      </c>
      <c r="O101" s="174" t="s">
        <v>224</v>
      </c>
      <c r="P101" s="174" t="s">
        <v>224</v>
      </c>
      <c r="Q101" s="174" t="s">
        <v>224</v>
      </c>
      <c r="R101" s="174" t="s">
        <v>224</v>
      </c>
      <c r="S101" s="174" t="s">
        <v>224</v>
      </c>
      <c r="T101" s="174" t="s">
        <v>224</v>
      </c>
      <c r="U101" s="179" t="s">
        <v>225</v>
      </c>
      <c r="V101" s="174">
        <v>1</v>
      </c>
      <c r="W101" s="174" t="s">
        <v>72</v>
      </c>
      <c r="X101" s="174" t="s">
        <v>72</v>
      </c>
      <c r="Y101" s="7"/>
    </row>
    <row r="102" spans="1:25" s="5" customFormat="1" ht="30">
      <c r="A102" s="174">
        <v>6</v>
      </c>
      <c r="B102" s="175" t="s">
        <v>556</v>
      </c>
      <c r="C102" s="174" t="s">
        <v>208</v>
      </c>
      <c r="D102" s="174" t="s">
        <v>194</v>
      </c>
      <c r="E102" s="174" t="s">
        <v>72</v>
      </c>
      <c r="F102" s="174" t="s">
        <v>72</v>
      </c>
      <c r="G102" s="176">
        <v>2011</v>
      </c>
      <c r="H102" s="177">
        <v>995850.1</v>
      </c>
      <c r="I102" s="178" t="s">
        <v>73</v>
      </c>
      <c r="J102" s="174" t="s">
        <v>79</v>
      </c>
      <c r="K102" s="174" t="s">
        <v>81</v>
      </c>
      <c r="L102" s="174" t="s">
        <v>218</v>
      </c>
      <c r="M102" s="174" t="s">
        <v>943</v>
      </c>
      <c r="N102" s="174" t="s">
        <v>219</v>
      </c>
      <c r="O102" s="174" t="s">
        <v>224</v>
      </c>
      <c r="P102" s="174" t="s">
        <v>224</v>
      </c>
      <c r="Q102" s="174" t="s">
        <v>224</v>
      </c>
      <c r="R102" s="174" t="s">
        <v>224</v>
      </c>
      <c r="S102" s="174" t="s">
        <v>224</v>
      </c>
      <c r="T102" s="174" t="s">
        <v>224</v>
      </c>
      <c r="U102" s="179">
        <v>53.4</v>
      </c>
      <c r="V102" s="174">
        <v>1</v>
      </c>
      <c r="W102" s="174" t="s">
        <v>72</v>
      </c>
      <c r="X102" s="174" t="s">
        <v>72</v>
      </c>
      <c r="Y102" s="7"/>
    </row>
    <row r="103" spans="1:25" s="5" customFormat="1" ht="21" customHeight="1">
      <c r="A103" s="174">
        <v>7</v>
      </c>
      <c r="B103" s="175" t="s">
        <v>557</v>
      </c>
      <c r="C103" s="174" t="s">
        <v>208</v>
      </c>
      <c r="D103" s="174" t="s">
        <v>194</v>
      </c>
      <c r="E103" s="174" t="s">
        <v>72</v>
      </c>
      <c r="F103" s="174" t="s">
        <v>72</v>
      </c>
      <c r="G103" s="176">
        <v>1982</v>
      </c>
      <c r="H103" s="177">
        <v>149405.02</v>
      </c>
      <c r="I103" s="178" t="s">
        <v>73</v>
      </c>
      <c r="J103" s="174" t="s">
        <v>76</v>
      </c>
      <c r="K103" s="174" t="s">
        <v>82</v>
      </c>
      <c r="L103" s="174" t="s">
        <v>71</v>
      </c>
      <c r="M103" s="174" t="s">
        <v>71</v>
      </c>
      <c r="N103" s="174" t="s">
        <v>71</v>
      </c>
      <c r="O103" s="174" t="s">
        <v>71</v>
      </c>
      <c r="P103" s="174" t="s">
        <v>71</v>
      </c>
      <c r="Q103" s="174" t="s">
        <v>71</v>
      </c>
      <c r="R103" s="174" t="s">
        <v>71</v>
      </c>
      <c r="S103" s="174" t="s">
        <v>71</v>
      </c>
      <c r="T103" s="174" t="s">
        <v>71</v>
      </c>
      <c r="U103" s="179">
        <v>6532.5</v>
      </c>
      <c r="V103" s="174"/>
      <c r="W103" s="174"/>
      <c r="X103" s="174"/>
      <c r="Y103" s="7"/>
    </row>
    <row r="104" spans="1:25" s="5" customFormat="1" ht="30">
      <c r="A104" s="174">
        <v>8</v>
      </c>
      <c r="B104" s="175" t="s">
        <v>784</v>
      </c>
      <c r="C104" s="174" t="s">
        <v>209</v>
      </c>
      <c r="D104" s="174" t="s">
        <v>194</v>
      </c>
      <c r="E104" s="174" t="s">
        <v>72</v>
      </c>
      <c r="F104" s="174" t="s">
        <v>72</v>
      </c>
      <c r="G104" s="176">
        <v>2010</v>
      </c>
      <c r="H104" s="177">
        <v>526566.99</v>
      </c>
      <c r="I104" s="178" t="s">
        <v>73</v>
      </c>
      <c r="J104" s="174" t="s">
        <v>212</v>
      </c>
      <c r="K104" s="174" t="s">
        <v>83</v>
      </c>
      <c r="L104" s="174" t="s">
        <v>71</v>
      </c>
      <c r="M104" s="174" t="s">
        <v>71</v>
      </c>
      <c r="N104" s="174" t="s">
        <v>71</v>
      </c>
      <c r="O104" s="174" t="s">
        <v>71</v>
      </c>
      <c r="P104" s="174" t="s">
        <v>71</v>
      </c>
      <c r="Q104" s="174" t="s">
        <v>71</v>
      </c>
      <c r="R104" s="174" t="s">
        <v>71</v>
      </c>
      <c r="S104" s="174" t="s">
        <v>71</v>
      </c>
      <c r="T104" s="174" t="s">
        <v>71</v>
      </c>
      <c r="U104" s="179"/>
      <c r="V104" s="174"/>
      <c r="W104" s="174"/>
      <c r="X104" s="174"/>
      <c r="Y104" s="7"/>
    </row>
    <row r="105" spans="1:25" s="5" customFormat="1" ht="27" customHeight="1">
      <c r="A105" s="174">
        <v>9</v>
      </c>
      <c r="B105" s="175" t="s">
        <v>558</v>
      </c>
      <c r="C105" s="174" t="s">
        <v>210</v>
      </c>
      <c r="D105" s="174" t="s">
        <v>194</v>
      </c>
      <c r="E105" s="174" t="s">
        <v>72</v>
      </c>
      <c r="F105" s="174" t="s">
        <v>72</v>
      </c>
      <c r="G105" s="176">
        <v>2015</v>
      </c>
      <c r="H105" s="177">
        <v>149992.95</v>
      </c>
      <c r="I105" s="178" t="s">
        <v>73</v>
      </c>
      <c r="J105" s="174" t="s">
        <v>212</v>
      </c>
      <c r="K105" s="174" t="s">
        <v>77</v>
      </c>
      <c r="L105" s="174" t="s">
        <v>71</v>
      </c>
      <c r="M105" s="174" t="s">
        <v>71</v>
      </c>
      <c r="N105" s="174" t="s">
        <v>71</v>
      </c>
      <c r="O105" s="174" t="s">
        <v>71</v>
      </c>
      <c r="P105" s="174" t="s">
        <v>71</v>
      </c>
      <c r="Q105" s="174" t="s">
        <v>71</v>
      </c>
      <c r="R105" s="174" t="s">
        <v>71</v>
      </c>
      <c r="S105" s="174" t="s">
        <v>71</v>
      </c>
      <c r="T105" s="174" t="s">
        <v>71</v>
      </c>
      <c r="U105" s="179">
        <v>22.5</v>
      </c>
      <c r="V105" s="174"/>
      <c r="W105" s="174"/>
      <c r="X105" s="174"/>
      <c r="Y105" s="7"/>
    </row>
    <row r="106" spans="1:25" s="5" customFormat="1" ht="45">
      <c r="A106" s="174">
        <v>10</v>
      </c>
      <c r="B106" s="175" t="s">
        <v>559</v>
      </c>
      <c r="C106" s="174" t="s">
        <v>211</v>
      </c>
      <c r="D106" s="174" t="s">
        <v>194</v>
      </c>
      <c r="E106" s="174" t="s">
        <v>72</v>
      </c>
      <c r="F106" s="174" t="s">
        <v>72</v>
      </c>
      <c r="G106" s="176">
        <v>2010</v>
      </c>
      <c r="H106" s="177">
        <v>9527895.22</v>
      </c>
      <c r="I106" s="178" t="s">
        <v>73</v>
      </c>
      <c r="J106" s="174" t="s">
        <v>212</v>
      </c>
      <c r="K106" s="174" t="s">
        <v>213</v>
      </c>
      <c r="L106" s="174" t="s">
        <v>220</v>
      </c>
      <c r="M106" s="174" t="s">
        <v>221</v>
      </c>
      <c r="N106" s="174" t="s">
        <v>222</v>
      </c>
      <c r="O106" s="174" t="s">
        <v>224</v>
      </c>
      <c r="P106" s="174" t="s">
        <v>224</v>
      </c>
      <c r="Q106" s="174" t="s">
        <v>224</v>
      </c>
      <c r="R106" s="174" t="s">
        <v>224</v>
      </c>
      <c r="S106" s="174" t="s">
        <v>224</v>
      </c>
      <c r="T106" s="174" t="s">
        <v>224</v>
      </c>
      <c r="U106" s="179">
        <v>2395.41</v>
      </c>
      <c r="V106" s="174">
        <v>2</v>
      </c>
      <c r="W106" s="174" t="s">
        <v>72</v>
      </c>
      <c r="X106" s="174" t="s">
        <v>72</v>
      </c>
      <c r="Y106" s="7"/>
    </row>
    <row r="107" spans="1:25" s="5" customFormat="1" ht="23.25" customHeight="1">
      <c r="A107" s="174">
        <v>11</v>
      </c>
      <c r="B107" s="175" t="s">
        <v>785</v>
      </c>
      <c r="C107" s="174" t="s">
        <v>211</v>
      </c>
      <c r="D107" s="174" t="s">
        <v>194</v>
      </c>
      <c r="E107" s="174" t="s">
        <v>72</v>
      </c>
      <c r="F107" s="174" t="s">
        <v>72</v>
      </c>
      <c r="G107" s="176">
        <v>2017</v>
      </c>
      <c r="H107" s="177">
        <v>56764.5</v>
      </c>
      <c r="I107" s="178" t="s">
        <v>73</v>
      </c>
      <c r="J107" s="174"/>
      <c r="K107" s="174" t="s">
        <v>77</v>
      </c>
      <c r="L107" s="174" t="s">
        <v>71</v>
      </c>
      <c r="M107" s="174" t="s">
        <v>71</v>
      </c>
      <c r="N107" s="174" t="s">
        <v>71</v>
      </c>
      <c r="O107" s="174" t="s">
        <v>71</v>
      </c>
      <c r="P107" s="174" t="s">
        <v>71</v>
      </c>
      <c r="Q107" s="174" t="s">
        <v>71</v>
      </c>
      <c r="R107" s="174" t="s">
        <v>71</v>
      </c>
      <c r="S107" s="174" t="s">
        <v>71</v>
      </c>
      <c r="T107" s="174" t="s">
        <v>71</v>
      </c>
      <c r="U107" s="179"/>
      <c r="V107" s="174" t="s">
        <v>71</v>
      </c>
      <c r="W107" s="174" t="s">
        <v>71</v>
      </c>
      <c r="X107" s="174" t="s">
        <v>71</v>
      </c>
      <c r="Y107" s="7"/>
    </row>
    <row r="108" spans="1:25" s="5" customFormat="1" ht="24.75" customHeight="1">
      <c r="A108" s="174">
        <v>12</v>
      </c>
      <c r="B108" s="175" t="s">
        <v>937</v>
      </c>
      <c r="C108" s="174" t="s">
        <v>938</v>
      </c>
      <c r="D108" s="174" t="s">
        <v>194</v>
      </c>
      <c r="E108" s="174" t="s">
        <v>72</v>
      </c>
      <c r="F108" s="174" t="s">
        <v>72</v>
      </c>
      <c r="G108" s="176" t="s">
        <v>942</v>
      </c>
      <c r="H108" s="177">
        <v>280796.91</v>
      </c>
      <c r="I108" s="178" t="s">
        <v>73</v>
      </c>
      <c r="J108" s="174" t="s">
        <v>939</v>
      </c>
      <c r="K108" s="174" t="s">
        <v>940</v>
      </c>
      <c r="L108" s="174" t="s">
        <v>214</v>
      </c>
      <c r="M108" s="174" t="s">
        <v>241</v>
      </c>
      <c r="N108" s="174" t="s">
        <v>216</v>
      </c>
      <c r="O108" s="174" t="s">
        <v>224</v>
      </c>
      <c r="P108" s="174" t="s">
        <v>224</v>
      </c>
      <c r="Q108" s="174" t="s">
        <v>224</v>
      </c>
      <c r="R108" s="174" t="s">
        <v>224</v>
      </c>
      <c r="S108" s="174" t="s">
        <v>71</v>
      </c>
      <c r="T108" s="174" t="s">
        <v>224</v>
      </c>
      <c r="U108" s="179">
        <v>489.91</v>
      </c>
      <c r="V108" s="174">
        <v>2</v>
      </c>
      <c r="W108" s="174" t="s">
        <v>194</v>
      </c>
      <c r="X108" s="174" t="s">
        <v>72</v>
      </c>
      <c r="Y108" s="7"/>
    </row>
    <row r="109" spans="1:25" s="5" customFormat="1" ht="15.75">
      <c r="A109" s="198" t="s">
        <v>0</v>
      </c>
      <c r="B109" s="199"/>
      <c r="C109" s="199"/>
      <c r="D109" s="199"/>
      <c r="E109" s="199"/>
      <c r="F109" s="199"/>
      <c r="G109" s="200"/>
      <c r="H109" s="166">
        <f>SUM(H97:H108)</f>
        <v>14643564.73</v>
      </c>
      <c r="I109" s="178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9"/>
      <c r="V109" s="174"/>
      <c r="W109" s="174"/>
      <c r="X109" s="174"/>
      <c r="Y109" s="7"/>
    </row>
    <row r="110" spans="1:24" ht="12.75" customHeight="1">
      <c r="A110" s="196" t="s">
        <v>423</v>
      </c>
      <c r="B110" s="196"/>
      <c r="C110" s="196"/>
      <c r="D110" s="196"/>
      <c r="E110" s="196"/>
      <c r="F110" s="196"/>
      <c r="G110" s="196"/>
      <c r="H110" s="196"/>
      <c r="I110" s="180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3"/>
      <c r="V110" s="172"/>
      <c r="W110" s="172"/>
      <c r="X110" s="172"/>
    </row>
    <row r="111" spans="1:25" s="49" customFormat="1" ht="21" customHeight="1">
      <c r="A111" s="174"/>
      <c r="B111" s="175" t="s">
        <v>71</v>
      </c>
      <c r="C111" s="174"/>
      <c r="D111" s="174"/>
      <c r="E111" s="174"/>
      <c r="F111" s="174"/>
      <c r="G111" s="176"/>
      <c r="H111" s="177"/>
      <c r="I111" s="178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9"/>
      <c r="V111" s="174"/>
      <c r="W111" s="174"/>
      <c r="X111" s="174"/>
      <c r="Y111" s="51"/>
    </row>
    <row r="112" spans="1:25" s="15" customFormat="1" ht="15.75">
      <c r="A112" s="196" t="s">
        <v>469</v>
      </c>
      <c r="B112" s="196"/>
      <c r="C112" s="196"/>
      <c r="D112" s="196"/>
      <c r="E112" s="196"/>
      <c r="F112" s="196"/>
      <c r="G112" s="196"/>
      <c r="H112" s="196"/>
      <c r="I112" s="180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3"/>
      <c r="V112" s="172"/>
      <c r="W112" s="172"/>
      <c r="X112" s="172"/>
      <c r="Y112" s="52"/>
    </row>
    <row r="113" spans="1:25" s="5" customFormat="1" ht="75">
      <c r="A113" s="174">
        <v>1</v>
      </c>
      <c r="B113" s="175" t="s">
        <v>560</v>
      </c>
      <c r="C113" s="174" t="s">
        <v>193</v>
      </c>
      <c r="D113" s="174" t="s">
        <v>194</v>
      </c>
      <c r="E113" s="174" t="s">
        <v>72</v>
      </c>
      <c r="F113" s="174" t="s">
        <v>72</v>
      </c>
      <c r="G113" s="176">
        <v>1965</v>
      </c>
      <c r="H113" s="177">
        <f>840700.25+27185</f>
        <v>867885.25</v>
      </c>
      <c r="I113" s="178" t="s">
        <v>73</v>
      </c>
      <c r="J113" s="174" t="s">
        <v>980</v>
      </c>
      <c r="K113" s="174" t="s">
        <v>74</v>
      </c>
      <c r="L113" s="174" t="s">
        <v>195</v>
      </c>
      <c r="M113" s="174" t="s">
        <v>196</v>
      </c>
      <c r="N113" s="174" t="s">
        <v>197</v>
      </c>
      <c r="O113" s="174" t="s">
        <v>198</v>
      </c>
      <c r="P113" s="174" t="s">
        <v>199</v>
      </c>
      <c r="Q113" s="174" t="s">
        <v>199</v>
      </c>
      <c r="R113" s="174" t="s">
        <v>200</v>
      </c>
      <c r="S113" s="174" t="s">
        <v>199</v>
      </c>
      <c r="T113" s="174" t="s">
        <v>200</v>
      </c>
      <c r="U113" s="179">
        <v>2168</v>
      </c>
      <c r="V113" s="174">
        <v>2</v>
      </c>
      <c r="W113" s="174" t="s">
        <v>194</v>
      </c>
      <c r="X113" s="174" t="s">
        <v>72</v>
      </c>
      <c r="Y113" s="7"/>
    </row>
    <row r="114" spans="1:25" s="15" customFormat="1" ht="15.75">
      <c r="A114" s="198" t="s">
        <v>0</v>
      </c>
      <c r="B114" s="199"/>
      <c r="C114" s="199"/>
      <c r="D114" s="199"/>
      <c r="E114" s="199"/>
      <c r="F114" s="199"/>
      <c r="G114" s="200"/>
      <c r="H114" s="166">
        <f>SUM(H113:H113)</f>
        <v>867885.25</v>
      </c>
      <c r="I114" s="178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9"/>
      <c r="V114" s="174"/>
      <c r="W114" s="174"/>
      <c r="X114" s="174"/>
      <c r="Y114" s="52"/>
    </row>
    <row r="115" spans="1:25" s="15" customFormat="1" ht="15.75">
      <c r="A115" s="210" t="s">
        <v>439</v>
      </c>
      <c r="B115" s="210"/>
      <c r="C115" s="210"/>
      <c r="D115" s="210"/>
      <c r="E115" s="210"/>
      <c r="F115" s="210"/>
      <c r="G115" s="210"/>
      <c r="H115" s="210"/>
      <c r="I115" s="180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3"/>
      <c r="V115" s="172"/>
      <c r="W115" s="172"/>
      <c r="X115" s="172"/>
      <c r="Y115" s="52"/>
    </row>
    <row r="116" spans="1:25" s="49" customFormat="1" ht="105">
      <c r="A116" s="174">
        <v>1</v>
      </c>
      <c r="B116" s="175" t="s">
        <v>561</v>
      </c>
      <c r="C116" s="174" t="s">
        <v>192</v>
      </c>
      <c r="D116" s="174" t="s">
        <v>194</v>
      </c>
      <c r="E116" s="174" t="s">
        <v>72</v>
      </c>
      <c r="F116" s="174" t="s">
        <v>72</v>
      </c>
      <c r="G116" s="176" t="s">
        <v>90</v>
      </c>
      <c r="H116" s="177">
        <v>1453313.36</v>
      </c>
      <c r="I116" s="178" t="s">
        <v>73</v>
      </c>
      <c r="J116" s="174" t="s">
        <v>1120</v>
      </c>
      <c r="K116" s="174" t="s">
        <v>91</v>
      </c>
      <c r="L116" s="174" t="s">
        <v>250</v>
      </c>
      <c r="M116" s="174" t="s">
        <v>215</v>
      </c>
      <c r="N116" s="174" t="s">
        <v>251</v>
      </c>
      <c r="O116" s="174" t="s">
        <v>224</v>
      </c>
      <c r="P116" s="174" t="s">
        <v>199</v>
      </c>
      <c r="Q116" s="174" t="s">
        <v>199</v>
      </c>
      <c r="R116" s="174" t="s">
        <v>199</v>
      </c>
      <c r="S116" s="174" t="s">
        <v>199</v>
      </c>
      <c r="T116" s="174" t="s">
        <v>199</v>
      </c>
      <c r="U116" s="179">
        <v>1282</v>
      </c>
      <c r="V116" s="174" t="s">
        <v>256</v>
      </c>
      <c r="W116" s="174" t="s">
        <v>257</v>
      </c>
      <c r="X116" s="174" t="s">
        <v>72</v>
      </c>
      <c r="Y116" s="51"/>
    </row>
    <row r="117" spans="1:25" s="49" customFormat="1" ht="75">
      <c r="A117" s="174">
        <v>2</v>
      </c>
      <c r="B117" s="175" t="s">
        <v>562</v>
      </c>
      <c r="C117" s="174" t="s">
        <v>192</v>
      </c>
      <c r="D117" s="174" t="s">
        <v>194</v>
      </c>
      <c r="E117" s="174" t="s">
        <v>72</v>
      </c>
      <c r="F117" s="174" t="s">
        <v>72</v>
      </c>
      <c r="G117" s="176" t="s">
        <v>255</v>
      </c>
      <c r="H117" s="177">
        <v>24201.85</v>
      </c>
      <c r="I117" s="178" t="s">
        <v>73</v>
      </c>
      <c r="J117" s="174" t="s">
        <v>818</v>
      </c>
      <c r="K117" s="174" t="s">
        <v>92</v>
      </c>
      <c r="L117" s="174" t="s">
        <v>252</v>
      </c>
      <c r="M117" s="174" t="s">
        <v>253</v>
      </c>
      <c r="N117" s="174" t="s">
        <v>254</v>
      </c>
      <c r="O117" s="174" t="s">
        <v>199</v>
      </c>
      <c r="P117" s="174" t="s">
        <v>199</v>
      </c>
      <c r="Q117" s="174" t="s">
        <v>199</v>
      </c>
      <c r="R117" s="174" t="s">
        <v>199</v>
      </c>
      <c r="S117" s="174" t="s">
        <v>199</v>
      </c>
      <c r="T117" s="174" t="s">
        <v>199</v>
      </c>
      <c r="U117" s="179" t="s">
        <v>820</v>
      </c>
      <c r="V117" s="174">
        <v>2</v>
      </c>
      <c r="W117" s="174" t="s">
        <v>72</v>
      </c>
      <c r="X117" s="174" t="s">
        <v>72</v>
      </c>
      <c r="Y117" s="51"/>
    </row>
    <row r="118" spans="1:25" s="49" customFormat="1" ht="96.75" customHeight="1">
      <c r="A118" s="174">
        <v>3</v>
      </c>
      <c r="B118" s="175" t="s">
        <v>563</v>
      </c>
      <c r="C118" s="174" t="s">
        <v>192</v>
      </c>
      <c r="D118" s="174" t="s">
        <v>194</v>
      </c>
      <c r="E118" s="174" t="s">
        <v>72</v>
      </c>
      <c r="F118" s="174" t="s">
        <v>72</v>
      </c>
      <c r="G118" s="176" t="s">
        <v>819</v>
      </c>
      <c r="H118" s="177">
        <v>868876.33</v>
      </c>
      <c r="I118" s="178" t="s">
        <v>73</v>
      </c>
      <c r="J118" s="174" t="s">
        <v>817</v>
      </c>
      <c r="K118" s="174" t="s">
        <v>93</v>
      </c>
      <c r="L118" s="174" t="s">
        <v>252</v>
      </c>
      <c r="M118" s="174" t="s">
        <v>253</v>
      </c>
      <c r="N118" s="174" t="s">
        <v>254</v>
      </c>
      <c r="O118" s="174" t="s">
        <v>199</v>
      </c>
      <c r="P118" s="174" t="s">
        <v>199</v>
      </c>
      <c r="Q118" s="174" t="s">
        <v>199</v>
      </c>
      <c r="R118" s="174" t="s">
        <v>199</v>
      </c>
      <c r="S118" s="174" t="s">
        <v>199</v>
      </c>
      <c r="T118" s="174" t="s">
        <v>199</v>
      </c>
      <c r="U118" s="179">
        <v>642.25</v>
      </c>
      <c r="V118" s="174">
        <v>3</v>
      </c>
      <c r="W118" s="174" t="s">
        <v>72</v>
      </c>
      <c r="X118" s="174" t="s">
        <v>72</v>
      </c>
      <c r="Y118" s="51"/>
    </row>
    <row r="119" spans="1:25" s="5" customFormat="1" ht="30">
      <c r="A119" s="174">
        <v>4</v>
      </c>
      <c r="B119" s="175" t="s">
        <v>564</v>
      </c>
      <c r="C119" s="174" t="s">
        <v>261</v>
      </c>
      <c r="D119" s="174" t="s">
        <v>194</v>
      </c>
      <c r="E119" s="174" t="s">
        <v>72</v>
      </c>
      <c r="F119" s="174" t="s">
        <v>72</v>
      </c>
      <c r="G119" s="176"/>
      <c r="H119" s="177">
        <v>2357.79</v>
      </c>
      <c r="I119" s="178" t="s">
        <v>73</v>
      </c>
      <c r="J119" s="174"/>
      <c r="K119" s="174" t="s">
        <v>94</v>
      </c>
      <c r="L119" s="174"/>
      <c r="M119" s="174"/>
      <c r="N119" s="174"/>
      <c r="O119" s="174"/>
      <c r="P119" s="174"/>
      <c r="Q119" s="174"/>
      <c r="R119" s="174"/>
      <c r="S119" s="174"/>
      <c r="T119" s="174"/>
      <c r="U119" s="179"/>
      <c r="V119" s="174"/>
      <c r="W119" s="174"/>
      <c r="X119" s="174"/>
      <c r="Y119" s="7"/>
    </row>
    <row r="120" spans="1:25" s="5" customFormat="1" ht="23.25" customHeight="1">
      <c r="A120" s="174">
        <v>5</v>
      </c>
      <c r="B120" s="175" t="s">
        <v>565</v>
      </c>
      <c r="C120" s="174" t="s">
        <v>192</v>
      </c>
      <c r="D120" s="174" t="s">
        <v>194</v>
      </c>
      <c r="E120" s="174" t="s">
        <v>72</v>
      </c>
      <c r="F120" s="174" t="s">
        <v>72</v>
      </c>
      <c r="G120" s="176"/>
      <c r="H120" s="177">
        <v>36424.73</v>
      </c>
      <c r="I120" s="178" t="s">
        <v>73</v>
      </c>
      <c r="J120" s="174"/>
      <c r="K120" s="174" t="s">
        <v>93</v>
      </c>
      <c r="L120" s="174"/>
      <c r="M120" s="174"/>
      <c r="N120" s="174"/>
      <c r="O120" s="174"/>
      <c r="P120" s="174"/>
      <c r="Q120" s="174"/>
      <c r="R120" s="181"/>
      <c r="S120" s="174"/>
      <c r="T120" s="174"/>
      <c r="U120" s="179"/>
      <c r="V120" s="174"/>
      <c r="W120" s="174"/>
      <c r="X120" s="174"/>
      <c r="Y120" s="7"/>
    </row>
    <row r="121" spans="1:25" s="49" customFormat="1" ht="15.75">
      <c r="A121" s="198" t="s">
        <v>0</v>
      </c>
      <c r="B121" s="199"/>
      <c r="C121" s="199"/>
      <c r="D121" s="199"/>
      <c r="E121" s="199"/>
      <c r="F121" s="199"/>
      <c r="G121" s="200"/>
      <c r="H121" s="166">
        <f>SUM(H116:H120)</f>
        <v>2385174.06</v>
      </c>
      <c r="I121" s="178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9"/>
      <c r="V121" s="174"/>
      <c r="W121" s="174"/>
      <c r="X121" s="174"/>
      <c r="Y121" s="51"/>
    </row>
    <row r="122" spans="1:25" s="8" customFormat="1" ht="12.75" customHeight="1">
      <c r="A122" s="209" t="s">
        <v>106</v>
      </c>
      <c r="B122" s="209"/>
      <c r="C122" s="209"/>
      <c r="D122" s="209"/>
      <c r="E122" s="209"/>
      <c r="F122" s="209"/>
      <c r="G122" s="209"/>
      <c r="H122" s="209"/>
      <c r="I122" s="18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3"/>
      <c r="V122" s="172"/>
      <c r="W122" s="172"/>
      <c r="X122" s="172"/>
      <c r="Y122" s="4"/>
    </row>
    <row r="123" spans="1:25" s="8" customFormat="1" ht="63" customHeight="1">
      <c r="A123" s="174">
        <v>1</v>
      </c>
      <c r="B123" s="175" t="s">
        <v>566</v>
      </c>
      <c r="C123" s="174"/>
      <c r="D123" s="174" t="s">
        <v>194</v>
      </c>
      <c r="E123" s="174" t="s">
        <v>72</v>
      </c>
      <c r="F123" s="174" t="s">
        <v>72</v>
      </c>
      <c r="G123" s="176">
        <v>1991</v>
      </c>
      <c r="H123" s="177">
        <v>946913.21</v>
      </c>
      <c r="I123" s="178" t="s">
        <v>73</v>
      </c>
      <c r="J123" s="174" t="s">
        <v>944</v>
      </c>
      <c r="K123" s="174" t="s">
        <v>84</v>
      </c>
      <c r="L123" s="174" t="s">
        <v>227</v>
      </c>
      <c r="M123" s="174" t="s">
        <v>228</v>
      </c>
      <c r="N123" s="174" t="s">
        <v>229</v>
      </c>
      <c r="O123" s="174" t="s">
        <v>223</v>
      </c>
      <c r="P123" s="174" t="s">
        <v>199</v>
      </c>
      <c r="Q123" s="174" t="s">
        <v>199</v>
      </c>
      <c r="R123" s="174" t="s">
        <v>945</v>
      </c>
      <c r="S123" s="174" t="s">
        <v>199</v>
      </c>
      <c r="T123" s="174" t="s">
        <v>199</v>
      </c>
      <c r="U123" s="183">
        <v>612.94</v>
      </c>
      <c r="V123" s="174">
        <v>3</v>
      </c>
      <c r="W123" s="174" t="s">
        <v>194</v>
      </c>
      <c r="X123" s="174" t="s">
        <v>72</v>
      </c>
      <c r="Y123" s="4"/>
    </row>
    <row r="124" spans="1:25" s="15" customFormat="1" ht="15.75">
      <c r="A124" s="198" t="s">
        <v>0</v>
      </c>
      <c r="B124" s="199"/>
      <c r="C124" s="199"/>
      <c r="D124" s="199"/>
      <c r="E124" s="199"/>
      <c r="F124" s="199"/>
      <c r="G124" s="200"/>
      <c r="H124" s="166">
        <f>SUM(H123)</f>
        <v>946913.21</v>
      </c>
      <c r="I124" s="178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9"/>
      <c r="V124" s="174"/>
      <c r="W124" s="174"/>
      <c r="X124" s="174"/>
      <c r="Y124" s="52"/>
    </row>
    <row r="125" spans="1:25" s="15" customFormat="1" ht="15.75">
      <c r="A125" s="196" t="s">
        <v>473</v>
      </c>
      <c r="B125" s="196"/>
      <c r="C125" s="196"/>
      <c r="D125" s="196"/>
      <c r="E125" s="196"/>
      <c r="F125" s="196"/>
      <c r="G125" s="196"/>
      <c r="H125" s="196"/>
      <c r="I125" s="180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3"/>
      <c r="V125" s="172"/>
      <c r="W125" s="172"/>
      <c r="X125" s="172"/>
      <c r="Y125" s="52"/>
    </row>
    <row r="126" spans="1:25" s="5" customFormat="1" ht="75">
      <c r="A126" s="174">
        <v>1</v>
      </c>
      <c r="B126" s="175" t="s">
        <v>567</v>
      </c>
      <c r="C126" s="174" t="s">
        <v>799</v>
      </c>
      <c r="D126" s="174" t="s">
        <v>194</v>
      </c>
      <c r="E126" s="174" t="s">
        <v>72</v>
      </c>
      <c r="F126" s="174" t="s">
        <v>72</v>
      </c>
      <c r="G126" s="176">
        <v>1973</v>
      </c>
      <c r="H126" s="177">
        <v>1414092.86</v>
      </c>
      <c r="I126" s="178" t="s">
        <v>73</v>
      </c>
      <c r="J126" s="174" t="s">
        <v>802</v>
      </c>
      <c r="K126" s="174" t="s">
        <v>88</v>
      </c>
      <c r="L126" s="174" t="s">
        <v>803</v>
      </c>
      <c r="M126" s="174" t="s">
        <v>241</v>
      </c>
      <c r="N126" s="174" t="s">
        <v>242</v>
      </c>
      <c r="O126" s="174" t="s">
        <v>804</v>
      </c>
      <c r="P126" s="174" t="s">
        <v>223</v>
      </c>
      <c r="Q126" s="174" t="s">
        <v>223</v>
      </c>
      <c r="R126" s="174" t="s">
        <v>223</v>
      </c>
      <c r="S126" s="174" t="s">
        <v>479</v>
      </c>
      <c r="T126" s="174" t="s">
        <v>223</v>
      </c>
      <c r="U126" s="179">
        <v>1698</v>
      </c>
      <c r="V126" s="174">
        <v>2</v>
      </c>
      <c r="W126" s="174" t="s">
        <v>72</v>
      </c>
      <c r="X126" s="174" t="s">
        <v>72</v>
      </c>
      <c r="Y126" s="7"/>
    </row>
    <row r="127" spans="1:25" s="5" customFormat="1" ht="45">
      <c r="A127" s="174">
        <v>2</v>
      </c>
      <c r="B127" s="175" t="s">
        <v>568</v>
      </c>
      <c r="C127" s="174" t="s">
        <v>799</v>
      </c>
      <c r="D127" s="174" t="s">
        <v>194</v>
      </c>
      <c r="E127" s="174" t="s">
        <v>72</v>
      </c>
      <c r="F127" s="174" t="s">
        <v>72</v>
      </c>
      <c r="G127" s="176">
        <v>1967</v>
      </c>
      <c r="H127" s="177">
        <v>222197.18</v>
      </c>
      <c r="I127" s="178" t="s">
        <v>73</v>
      </c>
      <c r="J127" s="174"/>
      <c r="K127" s="174" t="s">
        <v>89</v>
      </c>
      <c r="L127" s="174" t="s">
        <v>218</v>
      </c>
      <c r="M127" s="174" t="s">
        <v>241</v>
      </c>
      <c r="N127" s="174" t="s">
        <v>242</v>
      </c>
      <c r="O127" s="174" t="s">
        <v>805</v>
      </c>
      <c r="P127" s="174" t="s">
        <v>805</v>
      </c>
      <c r="Q127" s="174" t="s">
        <v>805</v>
      </c>
      <c r="R127" s="174" t="s">
        <v>805</v>
      </c>
      <c r="S127" s="174" t="s">
        <v>71</v>
      </c>
      <c r="T127" s="174" t="s">
        <v>805</v>
      </c>
      <c r="U127" s="179">
        <v>180</v>
      </c>
      <c r="V127" s="174">
        <v>2</v>
      </c>
      <c r="W127" s="174" t="s">
        <v>194</v>
      </c>
      <c r="X127" s="174" t="s">
        <v>72</v>
      </c>
      <c r="Y127" s="7"/>
    </row>
    <row r="128" spans="1:25" s="5" customFormat="1" ht="45">
      <c r="A128" s="174">
        <v>3</v>
      </c>
      <c r="B128" s="175" t="s">
        <v>569</v>
      </c>
      <c r="C128" s="174" t="s">
        <v>800</v>
      </c>
      <c r="D128" s="174" t="s">
        <v>194</v>
      </c>
      <c r="E128" s="174" t="s">
        <v>72</v>
      </c>
      <c r="F128" s="174" t="s">
        <v>72</v>
      </c>
      <c r="G128" s="176" t="s">
        <v>87</v>
      </c>
      <c r="H128" s="177">
        <v>175</v>
      </c>
      <c r="I128" s="178" t="s">
        <v>73</v>
      </c>
      <c r="J128" s="174"/>
      <c r="K128" s="174" t="s">
        <v>88</v>
      </c>
      <c r="L128" s="174" t="s">
        <v>478</v>
      </c>
      <c r="M128" s="174"/>
      <c r="N128" s="174" t="s">
        <v>242</v>
      </c>
      <c r="O128" s="174" t="s">
        <v>198</v>
      </c>
      <c r="P128" s="174" t="s">
        <v>198</v>
      </c>
      <c r="Q128" s="174" t="s">
        <v>71</v>
      </c>
      <c r="R128" s="174" t="s">
        <v>198</v>
      </c>
      <c r="S128" s="174" t="s">
        <v>71</v>
      </c>
      <c r="T128" s="174" t="s">
        <v>71</v>
      </c>
      <c r="U128" s="179">
        <v>2</v>
      </c>
      <c r="V128" s="174">
        <v>1</v>
      </c>
      <c r="W128" s="174" t="s">
        <v>72</v>
      </c>
      <c r="X128" s="174" t="s">
        <v>72</v>
      </c>
      <c r="Y128" s="7"/>
    </row>
    <row r="129" spans="1:25" s="5" customFormat="1" ht="45">
      <c r="A129" s="174">
        <v>4</v>
      </c>
      <c r="B129" s="175" t="s">
        <v>570</v>
      </c>
      <c r="C129" s="174" t="s">
        <v>801</v>
      </c>
      <c r="D129" s="174" t="s">
        <v>194</v>
      </c>
      <c r="E129" s="174" t="s">
        <v>72</v>
      </c>
      <c r="F129" s="174" t="s">
        <v>72</v>
      </c>
      <c r="G129" s="176" t="s">
        <v>87</v>
      </c>
      <c r="H129" s="177">
        <v>736.37</v>
      </c>
      <c r="I129" s="178" t="s">
        <v>73</v>
      </c>
      <c r="J129" s="174"/>
      <c r="K129" s="174" t="s">
        <v>88</v>
      </c>
      <c r="L129" s="174" t="s">
        <v>478</v>
      </c>
      <c r="M129" s="174" t="s">
        <v>241</v>
      </c>
      <c r="N129" s="174" t="s">
        <v>242</v>
      </c>
      <c r="O129" s="174" t="s">
        <v>223</v>
      </c>
      <c r="P129" s="174" t="s">
        <v>223</v>
      </c>
      <c r="Q129" s="174" t="s">
        <v>223</v>
      </c>
      <c r="R129" s="174" t="s">
        <v>223</v>
      </c>
      <c r="S129" s="174" t="s">
        <v>71</v>
      </c>
      <c r="T129" s="174" t="s">
        <v>71</v>
      </c>
      <c r="U129" s="179">
        <v>48</v>
      </c>
      <c r="V129" s="174">
        <v>1</v>
      </c>
      <c r="W129" s="174" t="s">
        <v>72</v>
      </c>
      <c r="X129" s="174" t="s">
        <v>72</v>
      </c>
      <c r="Y129" s="7"/>
    </row>
    <row r="130" spans="1:25" s="5" customFormat="1" ht="33" customHeight="1">
      <c r="A130" s="174">
        <v>5</v>
      </c>
      <c r="B130" s="175" t="s">
        <v>571</v>
      </c>
      <c r="C130" s="174" t="s">
        <v>211</v>
      </c>
      <c r="D130" s="174" t="s">
        <v>194</v>
      </c>
      <c r="E130" s="174" t="s">
        <v>72</v>
      </c>
      <c r="F130" s="174" t="s">
        <v>72</v>
      </c>
      <c r="G130" s="176">
        <v>2010</v>
      </c>
      <c r="H130" s="177">
        <v>1003583</v>
      </c>
      <c r="I130" s="178" t="s">
        <v>73</v>
      </c>
      <c r="J130" s="174"/>
      <c r="K130" s="174" t="s">
        <v>88</v>
      </c>
      <c r="L130" s="174" t="s">
        <v>478</v>
      </c>
      <c r="M130" s="174" t="s">
        <v>241</v>
      </c>
      <c r="N130" s="174" t="s">
        <v>219</v>
      </c>
      <c r="O130" s="174" t="s">
        <v>805</v>
      </c>
      <c r="P130" s="174" t="s">
        <v>805</v>
      </c>
      <c r="Q130" s="174" t="s">
        <v>805</v>
      </c>
      <c r="R130" s="174" t="s">
        <v>805</v>
      </c>
      <c r="S130" s="174" t="s">
        <v>71</v>
      </c>
      <c r="T130" s="174" t="s">
        <v>805</v>
      </c>
      <c r="U130" s="179">
        <v>240</v>
      </c>
      <c r="V130" s="174">
        <v>1</v>
      </c>
      <c r="W130" s="174" t="s">
        <v>72</v>
      </c>
      <c r="X130" s="174" t="s">
        <v>72</v>
      </c>
      <c r="Y130" s="7"/>
    </row>
    <row r="131" spans="1:25" s="15" customFormat="1" ht="15.75">
      <c r="A131" s="198" t="s">
        <v>0</v>
      </c>
      <c r="B131" s="199"/>
      <c r="C131" s="199"/>
      <c r="D131" s="199"/>
      <c r="E131" s="199"/>
      <c r="F131" s="199"/>
      <c r="G131" s="200"/>
      <c r="H131" s="166">
        <f>SUM(H126:H130)</f>
        <v>2640784.41</v>
      </c>
      <c r="I131" s="178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9"/>
      <c r="V131" s="174"/>
      <c r="W131" s="174"/>
      <c r="X131" s="174"/>
      <c r="Y131" s="52"/>
    </row>
    <row r="132" spans="1:25" s="5" customFormat="1" ht="15.75">
      <c r="A132" s="196" t="s">
        <v>474</v>
      </c>
      <c r="B132" s="196"/>
      <c r="C132" s="196"/>
      <c r="D132" s="196"/>
      <c r="E132" s="196"/>
      <c r="F132" s="196"/>
      <c r="G132" s="196"/>
      <c r="H132" s="196"/>
      <c r="I132" s="180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3"/>
      <c r="V132" s="172"/>
      <c r="W132" s="172"/>
      <c r="X132" s="172"/>
      <c r="Y132" s="7"/>
    </row>
    <row r="133" spans="1:25" s="5" customFormat="1" ht="60">
      <c r="A133" s="174">
        <v>1</v>
      </c>
      <c r="B133" s="175" t="s">
        <v>572</v>
      </c>
      <c r="C133" s="174"/>
      <c r="D133" s="174" t="s">
        <v>194</v>
      </c>
      <c r="E133" s="174" t="s">
        <v>72</v>
      </c>
      <c r="F133" s="174" t="s">
        <v>72</v>
      </c>
      <c r="G133" s="176" t="s">
        <v>960</v>
      </c>
      <c r="H133" s="177">
        <v>1543943.55</v>
      </c>
      <c r="I133" s="178" t="s">
        <v>73</v>
      </c>
      <c r="J133" s="174" t="s">
        <v>161</v>
      </c>
      <c r="K133" s="174" t="s">
        <v>54</v>
      </c>
      <c r="L133" s="174" t="s">
        <v>246</v>
      </c>
      <c r="M133" s="174" t="s">
        <v>247</v>
      </c>
      <c r="N133" s="174" t="s">
        <v>248</v>
      </c>
      <c r="O133" s="174" t="s">
        <v>223</v>
      </c>
      <c r="P133" s="174" t="s">
        <v>199</v>
      </c>
      <c r="Q133" s="174" t="s">
        <v>199</v>
      </c>
      <c r="R133" s="174" t="s">
        <v>249</v>
      </c>
      <c r="S133" s="174" t="s">
        <v>60</v>
      </c>
      <c r="T133" s="174" t="s">
        <v>199</v>
      </c>
      <c r="U133" s="179">
        <v>1500</v>
      </c>
      <c r="V133" s="174">
        <v>3</v>
      </c>
      <c r="W133" s="174" t="s">
        <v>194</v>
      </c>
      <c r="X133" s="174" t="s">
        <v>72</v>
      </c>
      <c r="Y133" s="7"/>
    </row>
    <row r="134" spans="1:25" s="15" customFormat="1" ht="15.75">
      <c r="A134" s="198" t="s">
        <v>0</v>
      </c>
      <c r="B134" s="199"/>
      <c r="C134" s="199"/>
      <c r="D134" s="199"/>
      <c r="E134" s="199"/>
      <c r="F134" s="199"/>
      <c r="G134" s="200"/>
      <c r="H134" s="184">
        <f>SUM(H133)</f>
        <v>1543943.55</v>
      </c>
      <c r="I134" s="178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9"/>
      <c r="V134" s="174"/>
      <c r="W134" s="174"/>
      <c r="X134" s="174"/>
      <c r="Y134" s="52"/>
    </row>
    <row r="135" spans="1:25" s="8" customFormat="1" ht="12.75" customHeight="1">
      <c r="A135" s="209" t="s">
        <v>475</v>
      </c>
      <c r="B135" s="209"/>
      <c r="C135" s="209"/>
      <c r="D135" s="209"/>
      <c r="E135" s="209"/>
      <c r="F135" s="209"/>
      <c r="G135" s="209"/>
      <c r="H135" s="209"/>
      <c r="I135" s="18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3"/>
      <c r="V135" s="172"/>
      <c r="W135" s="172"/>
      <c r="X135" s="172"/>
      <c r="Y135" s="4"/>
    </row>
    <row r="136" spans="1:25" s="8" customFormat="1" ht="105">
      <c r="A136" s="174">
        <v>1</v>
      </c>
      <c r="B136" s="175" t="s">
        <v>573</v>
      </c>
      <c r="C136" s="174" t="s">
        <v>262</v>
      </c>
      <c r="D136" s="174" t="s">
        <v>194</v>
      </c>
      <c r="E136" s="174" t="s">
        <v>72</v>
      </c>
      <c r="F136" s="174" t="s">
        <v>72</v>
      </c>
      <c r="G136" s="176" t="s">
        <v>991</v>
      </c>
      <c r="H136" s="177">
        <v>499117.78</v>
      </c>
      <c r="I136" s="178" t="s">
        <v>73</v>
      </c>
      <c r="J136" s="174" t="s">
        <v>988</v>
      </c>
      <c r="K136" s="174" t="s">
        <v>263</v>
      </c>
      <c r="L136" s="174" t="s">
        <v>264</v>
      </c>
      <c r="M136" s="174" t="s">
        <v>215</v>
      </c>
      <c r="N136" s="174" t="s">
        <v>989</v>
      </c>
      <c r="O136" s="174" t="s">
        <v>223</v>
      </c>
      <c r="P136" s="174" t="s">
        <v>199</v>
      </c>
      <c r="Q136" s="174" t="s">
        <v>199</v>
      </c>
      <c r="R136" s="174" t="s">
        <v>850</v>
      </c>
      <c r="S136" s="174" t="s">
        <v>71</v>
      </c>
      <c r="T136" s="174" t="s">
        <v>199</v>
      </c>
      <c r="U136" s="179">
        <v>460</v>
      </c>
      <c r="V136" s="174">
        <v>2</v>
      </c>
      <c r="W136" s="174" t="s">
        <v>245</v>
      </c>
      <c r="X136" s="174" t="s">
        <v>72</v>
      </c>
      <c r="Y136" s="4"/>
    </row>
    <row r="137" spans="1:25" s="15" customFormat="1" ht="15.75">
      <c r="A137" s="198" t="s">
        <v>0</v>
      </c>
      <c r="B137" s="199"/>
      <c r="C137" s="199"/>
      <c r="D137" s="199"/>
      <c r="E137" s="199"/>
      <c r="F137" s="199"/>
      <c r="G137" s="200"/>
      <c r="H137" s="166">
        <f>SUM(H136)</f>
        <v>499117.78</v>
      </c>
      <c r="I137" s="178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9"/>
      <c r="V137" s="174"/>
      <c r="W137" s="174"/>
      <c r="X137" s="174"/>
      <c r="Y137" s="52"/>
    </row>
    <row r="138" spans="1:25" s="15" customFormat="1" ht="15.75">
      <c r="A138" s="196" t="s">
        <v>476</v>
      </c>
      <c r="B138" s="196"/>
      <c r="C138" s="196"/>
      <c r="D138" s="196"/>
      <c r="E138" s="196"/>
      <c r="F138" s="196"/>
      <c r="G138" s="196"/>
      <c r="H138" s="196"/>
      <c r="I138" s="180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3"/>
      <c r="V138" s="172"/>
      <c r="W138" s="172"/>
      <c r="X138" s="172"/>
      <c r="Y138" s="52"/>
    </row>
    <row r="139" spans="1:25" s="49" customFormat="1" ht="26.25" customHeight="1">
      <c r="A139" s="174">
        <v>1</v>
      </c>
      <c r="B139" s="175" t="s">
        <v>574</v>
      </c>
      <c r="C139" s="174" t="s">
        <v>890</v>
      </c>
      <c r="D139" s="174" t="s">
        <v>194</v>
      </c>
      <c r="E139" s="174" t="s">
        <v>72</v>
      </c>
      <c r="F139" s="174" t="s">
        <v>72</v>
      </c>
      <c r="G139" s="176" t="s">
        <v>419</v>
      </c>
      <c r="H139" s="177">
        <v>223699.45</v>
      </c>
      <c r="I139" s="178" t="s">
        <v>73</v>
      </c>
      <c r="J139" s="174" t="s">
        <v>884</v>
      </c>
      <c r="K139" s="174" t="s">
        <v>163</v>
      </c>
      <c r="L139" s="174" t="s">
        <v>886</v>
      </c>
      <c r="M139" s="174" t="s">
        <v>887</v>
      </c>
      <c r="N139" s="174" t="s">
        <v>219</v>
      </c>
      <c r="O139" s="174" t="s">
        <v>224</v>
      </c>
      <c r="P139" s="174" t="s">
        <v>224</v>
      </c>
      <c r="Q139" s="174" t="s">
        <v>224</v>
      </c>
      <c r="R139" s="174" t="s">
        <v>224</v>
      </c>
      <c r="S139" s="174" t="s">
        <v>71</v>
      </c>
      <c r="T139" s="174" t="s">
        <v>224</v>
      </c>
      <c r="U139" s="179">
        <v>270</v>
      </c>
      <c r="V139" s="174">
        <v>2</v>
      </c>
      <c r="W139" s="174" t="s">
        <v>194</v>
      </c>
      <c r="X139" s="174" t="s">
        <v>72</v>
      </c>
      <c r="Y139" s="51"/>
    </row>
    <row r="140" spans="1:25" s="8" customFormat="1" ht="30">
      <c r="A140" s="174">
        <v>2</v>
      </c>
      <c r="B140" s="175" t="s">
        <v>575</v>
      </c>
      <c r="C140" s="174" t="s">
        <v>891</v>
      </c>
      <c r="D140" s="174" t="s">
        <v>194</v>
      </c>
      <c r="E140" s="174" t="s">
        <v>72</v>
      </c>
      <c r="F140" s="174" t="s">
        <v>72</v>
      </c>
      <c r="G140" s="176">
        <v>1980</v>
      </c>
      <c r="H140" s="177">
        <v>4082.91</v>
      </c>
      <c r="I140" s="178" t="s">
        <v>73</v>
      </c>
      <c r="J140" s="174" t="s">
        <v>885</v>
      </c>
      <c r="K140" s="174" t="s">
        <v>163</v>
      </c>
      <c r="L140" s="174" t="s">
        <v>888</v>
      </c>
      <c r="M140" s="174" t="s">
        <v>888</v>
      </c>
      <c r="N140" s="174" t="s">
        <v>888</v>
      </c>
      <c r="O140" s="174" t="s">
        <v>224</v>
      </c>
      <c r="P140" s="174" t="s">
        <v>71</v>
      </c>
      <c r="Q140" s="174" t="s">
        <v>71</v>
      </c>
      <c r="R140" s="174" t="s">
        <v>889</v>
      </c>
      <c r="S140" s="174" t="s">
        <v>71</v>
      </c>
      <c r="T140" s="174" t="s">
        <v>71</v>
      </c>
      <c r="U140" s="179">
        <v>28</v>
      </c>
      <c r="V140" s="174">
        <v>1</v>
      </c>
      <c r="W140" s="174" t="s">
        <v>72</v>
      </c>
      <c r="X140" s="174" t="s">
        <v>72</v>
      </c>
      <c r="Y140" s="4"/>
    </row>
    <row r="141" spans="1:25" s="15" customFormat="1" ht="15.75">
      <c r="A141" s="198" t="s">
        <v>0</v>
      </c>
      <c r="B141" s="199"/>
      <c r="C141" s="199"/>
      <c r="D141" s="199"/>
      <c r="E141" s="199"/>
      <c r="F141" s="199"/>
      <c r="G141" s="200"/>
      <c r="H141" s="166">
        <f>SUM(H139:H140)</f>
        <v>227782.36000000002</v>
      </c>
      <c r="I141" s="178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9"/>
      <c r="V141" s="174"/>
      <c r="W141" s="174"/>
      <c r="X141" s="174"/>
      <c r="Y141" s="52"/>
    </row>
    <row r="142" spans="1:25" s="15" customFormat="1" ht="15.75">
      <c r="A142" s="196" t="s">
        <v>477</v>
      </c>
      <c r="B142" s="196"/>
      <c r="C142" s="196"/>
      <c r="D142" s="196"/>
      <c r="E142" s="196"/>
      <c r="F142" s="196"/>
      <c r="G142" s="196"/>
      <c r="H142" s="196"/>
      <c r="I142" s="180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3"/>
      <c r="V142" s="172"/>
      <c r="W142" s="172"/>
      <c r="X142" s="172"/>
      <c r="Y142" s="52"/>
    </row>
    <row r="143" spans="1:25" s="8" customFormat="1" ht="75">
      <c r="A143" s="174">
        <v>1</v>
      </c>
      <c r="B143" s="175" t="s">
        <v>576</v>
      </c>
      <c r="C143" s="174" t="s">
        <v>192</v>
      </c>
      <c r="D143" s="174" t="s">
        <v>194</v>
      </c>
      <c r="E143" s="174" t="s">
        <v>72</v>
      </c>
      <c r="F143" s="174" t="s">
        <v>194</v>
      </c>
      <c r="G143" s="176" t="s">
        <v>233</v>
      </c>
      <c r="H143" s="177">
        <v>265477.03</v>
      </c>
      <c r="I143" s="178" t="s">
        <v>73</v>
      </c>
      <c r="J143" s="174" t="s">
        <v>798</v>
      </c>
      <c r="K143" s="174" t="s">
        <v>85</v>
      </c>
      <c r="L143" s="174" t="s">
        <v>214</v>
      </c>
      <c r="M143" s="174" t="s">
        <v>436</v>
      </c>
      <c r="N143" s="174" t="s">
        <v>230</v>
      </c>
      <c r="O143" s="174" t="s">
        <v>223</v>
      </c>
      <c r="P143" s="174" t="s">
        <v>198</v>
      </c>
      <c r="Q143" s="174" t="s">
        <v>223</v>
      </c>
      <c r="R143" s="174" t="s">
        <v>224</v>
      </c>
      <c r="S143" s="174" t="s">
        <v>60</v>
      </c>
      <c r="T143" s="174" t="s">
        <v>198</v>
      </c>
      <c r="U143" s="179">
        <v>320</v>
      </c>
      <c r="V143" s="174">
        <v>2</v>
      </c>
      <c r="W143" s="174" t="s">
        <v>194</v>
      </c>
      <c r="X143" s="174" t="s">
        <v>72</v>
      </c>
      <c r="Y143" s="4"/>
    </row>
    <row r="144" spans="1:25" s="5" customFormat="1" ht="45">
      <c r="A144" s="174">
        <v>2</v>
      </c>
      <c r="B144" s="175" t="s">
        <v>577</v>
      </c>
      <c r="C144" s="174"/>
      <c r="D144" s="174" t="s">
        <v>194</v>
      </c>
      <c r="E144" s="174" t="s">
        <v>72</v>
      </c>
      <c r="F144" s="174" t="s">
        <v>72</v>
      </c>
      <c r="G144" s="176">
        <v>1905</v>
      </c>
      <c r="H144" s="177">
        <v>4817.5</v>
      </c>
      <c r="I144" s="178" t="s">
        <v>73</v>
      </c>
      <c r="J144" s="174" t="s">
        <v>60</v>
      </c>
      <c r="K144" s="174" t="s">
        <v>85</v>
      </c>
      <c r="L144" s="174" t="s">
        <v>231</v>
      </c>
      <c r="M144" s="174"/>
      <c r="N144" s="174" t="s">
        <v>232</v>
      </c>
      <c r="O144" s="174" t="s">
        <v>234</v>
      </c>
      <c r="P144" s="174"/>
      <c r="Q144" s="174"/>
      <c r="R144" s="174"/>
      <c r="S144" s="174"/>
      <c r="T144" s="174"/>
      <c r="U144" s="179" t="s">
        <v>437</v>
      </c>
      <c r="V144" s="174"/>
      <c r="W144" s="174"/>
      <c r="X144" s="174"/>
      <c r="Y144" s="7"/>
    </row>
    <row r="145" spans="1:25" s="5" customFormat="1" ht="15.75">
      <c r="A145" s="198" t="s">
        <v>0</v>
      </c>
      <c r="B145" s="199"/>
      <c r="C145" s="199"/>
      <c r="D145" s="199"/>
      <c r="E145" s="199"/>
      <c r="F145" s="199"/>
      <c r="G145" s="200"/>
      <c r="H145" s="166">
        <f>SUM(H143:H144)</f>
        <v>270294.53</v>
      </c>
      <c r="I145" s="178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9"/>
      <c r="V145" s="174"/>
      <c r="W145" s="174"/>
      <c r="X145" s="174"/>
      <c r="Y145" s="7"/>
    </row>
    <row r="146" spans="1:25" s="15" customFormat="1" ht="15.75">
      <c r="A146" s="196" t="s">
        <v>861</v>
      </c>
      <c r="B146" s="196"/>
      <c r="C146" s="196"/>
      <c r="D146" s="196"/>
      <c r="E146" s="196"/>
      <c r="F146" s="196"/>
      <c r="G146" s="196"/>
      <c r="H146" s="196"/>
      <c r="I146" s="180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3"/>
      <c r="V146" s="172"/>
      <c r="W146" s="172"/>
      <c r="X146" s="172"/>
      <c r="Y146" s="52"/>
    </row>
    <row r="147" spans="1:25" s="49" customFormat="1" ht="90">
      <c r="A147" s="174">
        <v>1</v>
      </c>
      <c r="B147" s="175" t="s">
        <v>862</v>
      </c>
      <c r="C147" s="174" t="s">
        <v>863</v>
      </c>
      <c r="D147" s="174" t="s">
        <v>194</v>
      </c>
      <c r="E147" s="174" t="s">
        <v>72</v>
      </c>
      <c r="F147" s="174" t="s">
        <v>72</v>
      </c>
      <c r="G147" s="176" t="s">
        <v>1000</v>
      </c>
      <c r="H147" s="177">
        <v>1013121.91</v>
      </c>
      <c r="I147" s="178" t="s">
        <v>73</v>
      </c>
      <c r="J147" s="174" t="s">
        <v>869</v>
      </c>
      <c r="K147" s="174" t="s">
        <v>858</v>
      </c>
      <c r="L147" s="174" t="s">
        <v>864</v>
      </c>
      <c r="M147" s="174" t="s">
        <v>215</v>
      </c>
      <c r="N147" s="174" t="s">
        <v>999</v>
      </c>
      <c r="O147" s="174" t="s">
        <v>224</v>
      </c>
      <c r="P147" s="174" t="s">
        <v>224</v>
      </c>
      <c r="Q147" s="174" t="s">
        <v>224</v>
      </c>
      <c r="R147" s="174" t="s">
        <v>200</v>
      </c>
      <c r="S147" s="174" t="s">
        <v>60</v>
      </c>
      <c r="T147" s="174" t="s">
        <v>200</v>
      </c>
      <c r="U147" s="179">
        <v>349.9</v>
      </c>
      <c r="V147" s="174">
        <v>1</v>
      </c>
      <c r="W147" s="174" t="s">
        <v>194</v>
      </c>
      <c r="X147" s="174" t="s">
        <v>72</v>
      </c>
      <c r="Y147" s="161"/>
    </row>
    <row r="148" spans="1:25" s="5" customFormat="1" ht="15.75">
      <c r="A148" s="198" t="s">
        <v>0</v>
      </c>
      <c r="B148" s="199"/>
      <c r="C148" s="199"/>
      <c r="D148" s="199"/>
      <c r="E148" s="199"/>
      <c r="F148" s="199"/>
      <c r="G148" s="200"/>
      <c r="H148" s="166">
        <f>SUM(H147)</f>
        <v>1013121.91</v>
      </c>
      <c r="I148" s="178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9"/>
      <c r="V148" s="174"/>
      <c r="W148" s="174"/>
      <c r="X148" s="174"/>
      <c r="Y148" s="7"/>
    </row>
    <row r="149" spans="1:25" s="5" customFormat="1" ht="15.75" customHeight="1">
      <c r="A149" s="196" t="s">
        <v>1147</v>
      </c>
      <c r="B149" s="196"/>
      <c r="C149" s="196"/>
      <c r="D149" s="196"/>
      <c r="E149" s="196"/>
      <c r="F149" s="196"/>
      <c r="G149" s="196"/>
      <c r="H149" s="196"/>
      <c r="I149" s="180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3"/>
      <c r="V149" s="172"/>
      <c r="W149" s="172"/>
      <c r="X149" s="172"/>
      <c r="Y149" s="7"/>
    </row>
    <row r="150" spans="1:25" s="5" customFormat="1" ht="15.75" thickBot="1">
      <c r="A150" s="174"/>
      <c r="B150" s="175" t="s">
        <v>71</v>
      </c>
      <c r="C150" s="174"/>
      <c r="D150" s="174"/>
      <c r="E150" s="174"/>
      <c r="F150" s="174"/>
      <c r="G150" s="176"/>
      <c r="H150" s="177"/>
      <c r="I150" s="178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9"/>
      <c r="V150" s="174"/>
      <c r="W150" s="174"/>
      <c r="X150" s="174"/>
      <c r="Y150" s="7"/>
    </row>
    <row r="151" spans="7:24" ht="12.75" customHeight="1" thickBot="1">
      <c r="G151" s="186" t="s">
        <v>172</v>
      </c>
      <c r="H151" s="187">
        <f>SUM(H90+H93+H109+H114+H121+H124+H131+H134+H137+H141+H145+H148)</f>
        <v>39894616.879999995</v>
      </c>
      <c r="K151" s="190"/>
      <c r="L151" s="191"/>
      <c r="M151" s="191"/>
      <c r="N151" s="191"/>
      <c r="O151" s="191"/>
      <c r="P151" s="191"/>
      <c r="Q151" s="191"/>
      <c r="R151" s="191"/>
      <c r="S151" s="191"/>
      <c r="T151" s="191"/>
      <c r="U151" s="192"/>
      <c r="V151" s="191"/>
      <c r="W151" s="191"/>
      <c r="X151" s="191"/>
    </row>
    <row r="152" spans="1:25" s="5" customFormat="1" ht="15">
      <c r="A152" s="162"/>
      <c r="B152" s="185"/>
      <c r="C152" s="162"/>
      <c r="D152" s="162"/>
      <c r="E152" s="162"/>
      <c r="F152" s="162"/>
      <c r="G152" s="193"/>
      <c r="H152" s="189"/>
      <c r="I152" s="188"/>
      <c r="J152" s="162"/>
      <c r="K152" s="190"/>
      <c r="L152" s="191"/>
      <c r="M152" s="191"/>
      <c r="N152" s="191"/>
      <c r="O152" s="191"/>
      <c r="P152" s="191"/>
      <c r="Q152" s="191"/>
      <c r="R152" s="191"/>
      <c r="S152" s="191"/>
      <c r="T152" s="191"/>
      <c r="U152" s="192"/>
      <c r="V152" s="191"/>
      <c r="W152" s="191"/>
      <c r="X152" s="191"/>
      <c r="Y152" s="7"/>
    </row>
    <row r="153" spans="1:25" s="5" customFormat="1" ht="15">
      <c r="A153" s="162"/>
      <c r="B153" s="185"/>
      <c r="C153" s="162"/>
      <c r="D153" s="162"/>
      <c r="E153" s="162"/>
      <c r="F153" s="162"/>
      <c r="G153" s="193"/>
      <c r="H153" s="189"/>
      <c r="I153" s="188"/>
      <c r="J153" s="162"/>
      <c r="K153" s="190"/>
      <c r="L153" s="163"/>
      <c r="M153" s="163"/>
      <c r="N153" s="163"/>
      <c r="O153" s="163"/>
      <c r="P153" s="163"/>
      <c r="Q153" s="163"/>
      <c r="R153" s="163"/>
      <c r="S153" s="163"/>
      <c r="T153" s="163"/>
      <c r="U153" s="164"/>
      <c r="V153" s="163"/>
      <c r="W153" s="163"/>
      <c r="X153" s="163"/>
      <c r="Y153" s="7"/>
    </row>
    <row r="154" spans="11:24" ht="15">
      <c r="K154" s="190"/>
      <c r="L154" s="191"/>
      <c r="M154" s="191"/>
      <c r="N154" s="191"/>
      <c r="O154" s="191"/>
      <c r="P154" s="191"/>
      <c r="Q154" s="191"/>
      <c r="R154" s="191"/>
      <c r="S154" s="191"/>
      <c r="T154" s="191"/>
      <c r="U154" s="192"/>
      <c r="V154" s="191"/>
      <c r="W154" s="191"/>
      <c r="X154" s="191"/>
    </row>
    <row r="155" spans="12:24" ht="21.75" customHeight="1">
      <c r="L155" s="191"/>
      <c r="M155" s="191"/>
      <c r="N155" s="191"/>
      <c r="O155" s="191"/>
      <c r="P155" s="191"/>
      <c r="Q155" s="191"/>
      <c r="R155" s="191"/>
      <c r="S155" s="191"/>
      <c r="T155" s="191"/>
      <c r="U155" s="192"/>
      <c r="V155" s="191"/>
      <c r="W155" s="191"/>
      <c r="X155" s="191"/>
    </row>
    <row r="156" ht="15">
      <c r="K156" s="190"/>
    </row>
    <row r="157" ht="15">
      <c r="K157" s="190"/>
    </row>
  </sheetData>
  <sheetProtection/>
  <mergeCells count="45">
    <mergeCell ref="A149:H149"/>
    <mergeCell ref="A146:H146"/>
    <mergeCell ref="A148:G148"/>
    <mergeCell ref="L3:N3"/>
    <mergeCell ref="O3:T3"/>
    <mergeCell ref="U3:U4"/>
    <mergeCell ref="A131:G131"/>
    <mergeCell ref="A142:H142"/>
    <mergeCell ref="A96:H96"/>
    <mergeCell ref="A110:H110"/>
    <mergeCell ref="A145:G145"/>
    <mergeCell ref="A134:G134"/>
    <mergeCell ref="W3:W4"/>
    <mergeCell ref="A135:H135"/>
    <mergeCell ref="A137:G137"/>
    <mergeCell ref="A138:H138"/>
    <mergeCell ref="A141:G141"/>
    <mergeCell ref="X3:X4"/>
    <mergeCell ref="J3:J4"/>
    <mergeCell ref="B3:B4"/>
    <mergeCell ref="A91:H91"/>
    <mergeCell ref="C3:C4"/>
    <mergeCell ref="D3:D4"/>
    <mergeCell ref="E3:E4"/>
    <mergeCell ref="F3:F4"/>
    <mergeCell ref="V3:V4"/>
    <mergeCell ref="A2:I2"/>
    <mergeCell ref="A121:G121"/>
    <mergeCell ref="A124:G124"/>
    <mergeCell ref="A5:B5"/>
    <mergeCell ref="H3:H4"/>
    <mergeCell ref="A90:G90"/>
    <mergeCell ref="G3:G4"/>
    <mergeCell ref="A93:G93"/>
    <mergeCell ref="A94:H94"/>
    <mergeCell ref="I3:I4"/>
    <mergeCell ref="A132:H132"/>
    <mergeCell ref="A125:H125"/>
    <mergeCell ref="K3:K4"/>
    <mergeCell ref="A109:G109"/>
    <mergeCell ref="A114:G114"/>
    <mergeCell ref="A112:H112"/>
    <mergeCell ref="A3:A4"/>
    <mergeCell ref="A122:H122"/>
    <mergeCell ref="A115:H115"/>
  </mergeCells>
  <printOptions/>
  <pageMargins left="0.8267716535433072" right="0" top="0.7480314960629921" bottom="0.7480314960629921" header="0.31496062992125984" footer="0.31496062992125984"/>
  <pageSetup horizontalDpi="600" verticalDpi="600" orientation="landscape" paperSize="8" scale="39" r:id="rId1"/>
  <headerFooter alignWithMargins="0">
    <oddFooter>&amp;CStrona &amp;P z &amp;N</oddFooter>
  </headerFooter>
  <rowBreaks count="2" manualBreakCount="2">
    <brk id="48" max="24" man="1"/>
    <brk id="9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95"/>
  <sheetViews>
    <sheetView view="pageBreakPreview" zoomScaleNormal="110" zoomScaleSheetLayoutView="100" zoomScalePageLayoutView="0" workbookViewId="0" topLeftCell="A347">
      <selection activeCell="D375" sqref="D375"/>
    </sheetView>
  </sheetViews>
  <sheetFormatPr defaultColWidth="9.140625" defaultRowHeight="12.75"/>
  <cols>
    <col min="1" max="1" width="5.57421875" style="43" customWidth="1"/>
    <col min="2" max="2" width="67.00390625" style="32" customWidth="1"/>
    <col min="3" max="3" width="15.421875" style="35" customWidth="1"/>
    <col min="4" max="4" width="18.421875" style="44" customWidth="1"/>
    <col min="5" max="5" width="12.140625" style="0" bestFit="1" customWidth="1"/>
    <col min="7" max="7" width="37.8515625" style="55" customWidth="1"/>
    <col min="8" max="8" width="9.140625" style="55" customWidth="1"/>
    <col min="9" max="9" width="12.8515625" style="55" bestFit="1" customWidth="1"/>
  </cols>
  <sheetData>
    <row r="1" spans="1:4" ht="12.75">
      <c r="A1" s="36" t="s">
        <v>67</v>
      </c>
      <c r="D1" s="37"/>
    </row>
    <row r="3" spans="1:4" ht="12.75">
      <c r="A3" s="225" t="s">
        <v>1</v>
      </c>
      <c r="B3" s="225"/>
      <c r="C3" s="225"/>
      <c r="D3" s="225"/>
    </row>
    <row r="4" spans="1:4" ht="25.5">
      <c r="A4" s="3" t="s">
        <v>11</v>
      </c>
      <c r="B4" s="3" t="s">
        <v>12</v>
      </c>
      <c r="C4" s="3" t="s">
        <v>13</v>
      </c>
      <c r="D4" s="25" t="s">
        <v>14</v>
      </c>
    </row>
    <row r="5" spans="1:4" ht="12.75" customHeight="1">
      <c r="A5" s="216" t="s">
        <v>69</v>
      </c>
      <c r="B5" s="217"/>
      <c r="C5" s="217"/>
      <c r="D5" s="218"/>
    </row>
    <row r="6" spans="1:9" s="8" customFormat="1" ht="12.75">
      <c r="A6" s="2">
        <v>1</v>
      </c>
      <c r="B6" s="140" t="s">
        <v>482</v>
      </c>
      <c r="C6" s="141">
        <v>2014</v>
      </c>
      <c r="D6" s="129">
        <v>4384.95</v>
      </c>
      <c r="G6" s="61"/>
      <c r="H6" s="122"/>
      <c r="I6" s="128"/>
    </row>
    <row r="7" spans="1:9" s="8" customFormat="1" ht="12.75">
      <c r="A7" s="2">
        <v>2</v>
      </c>
      <c r="B7" s="140" t="s">
        <v>483</v>
      </c>
      <c r="C7" s="141">
        <v>2014</v>
      </c>
      <c r="D7" s="129">
        <v>14539</v>
      </c>
      <c r="G7" s="61"/>
      <c r="H7" s="122"/>
      <c r="I7" s="128"/>
    </row>
    <row r="8" spans="1:9" s="8" customFormat="1" ht="12.75">
      <c r="A8" s="2">
        <v>3</v>
      </c>
      <c r="B8" s="140" t="s">
        <v>486</v>
      </c>
      <c r="C8" s="141">
        <v>2015</v>
      </c>
      <c r="D8" s="129">
        <v>7958.1</v>
      </c>
      <c r="G8" s="61"/>
      <c r="H8" s="122"/>
      <c r="I8" s="123"/>
    </row>
    <row r="9" spans="1:9" s="8" customFormat="1" ht="12.75">
      <c r="A9" s="2">
        <v>4</v>
      </c>
      <c r="B9" s="140" t="s">
        <v>481</v>
      </c>
      <c r="C9" s="141">
        <v>2015</v>
      </c>
      <c r="D9" s="129">
        <v>1148.89</v>
      </c>
      <c r="G9" s="61"/>
      <c r="H9" s="122"/>
      <c r="I9" s="123"/>
    </row>
    <row r="10" spans="1:9" s="8" customFormat="1" ht="12.75">
      <c r="A10" s="2">
        <v>5</v>
      </c>
      <c r="B10" s="140" t="s">
        <v>484</v>
      </c>
      <c r="C10" s="141">
        <v>2015</v>
      </c>
      <c r="D10" s="129">
        <v>6705</v>
      </c>
      <c r="G10" s="61"/>
      <c r="H10" s="122"/>
      <c r="I10" s="128"/>
    </row>
    <row r="11" spans="1:9" s="8" customFormat="1" ht="12.75">
      <c r="A11" s="2">
        <v>6</v>
      </c>
      <c r="B11" s="140" t="s">
        <v>160</v>
      </c>
      <c r="C11" s="141">
        <v>2016</v>
      </c>
      <c r="D11" s="129">
        <v>1350</v>
      </c>
      <c r="G11" s="61"/>
      <c r="H11" s="122"/>
      <c r="I11" s="123"/>
    </row>
    <row r="12" spans="1:9" s="8" customFormat="1" ht="24">
      <c r="A12" s="2">
        <v>7</v>
      </c>
      <c r="B12" s="140" t="s">
        <v>1030</v>
      </c>
      <c r="C12" s="141">
        <v>2016</v>
      </c>
      <c r="D12" s="129">
        <v>7000</v>
      </c>
      <c r="G12" s="61"/>
      <c r="H12" s="122"/>
      <c r="I12" s="123"/>
    </row>
    <row r="13" spans="1:9" s="8" customFormat="1" ht="24">
      <c r="A13" s="2">
        <v>8</v>
      </c>
      <c r="B13" s="140" t="s">
        <v>1056</v>
      </c>
      <c r="C13" s="141">
        <v>2016</v>
      </c>
      <c r="D13" s="129">
        <v>7000</v>
      </c>
      <c r="G13" s="61"/>
      <c r="H13" s="122"/>
      <c r="I13" s="123"/>
    </row>
    <row r="14" spans="1:9" s="8" customFormat="1" ht="12.75">
      <c r="A14" s="2">
        <v>9</v>
      </c>
      <c r="B14" s="140" t="s">
        <v>485</v>
      </c>
      <c r="C14" s="141">
        <v>2017</v>
      </c>
      <c r="D14" s="129">
        <v>29950.5</v>
      </c>
      <c r="G14" s="61"/>
      <c r="H14" s="122"/>
      <c r="I14" s="123"/>
    </row>
    <row r="15" spans="1:9" s="8" customFormat="1" ht="12.75">
      <c r="A15" s="2">
        <v>10</v>
      </c>
      <c r="B15" s="140" t="s">
        <v>1031</v>
      </c>
      <c r="C15" s="141">
        <v>2018</v>
      </c>
      <c r="D15" s="129">
        <v>10332</v>
      </c>
      <c r="G15" s="61"/>
      <c r="H15" s="122"/>
      <c r="I15" s="127"/>
    </row>
    <row r="16" spans="1:9" s="8" customFormat="1" ht="12.75">
      <c r="A16" s="2">
        <v>11</v>
      </c>
      <c r="B16" s="140" t="s">
        <v>1032</v>
      </c>
      <c r="C16" s="141">
        <v>2018</v>
      </c>
      <c r="D16" s="129">
        <v>595</v>
      </c>
      <c r="G16" s="61"/>
      <c r="H16" s="122"/>
      <c r="I16" s="127"/>
    </row>
    <row r="17" spans="1:9" s="8" customFormat="1" ht="12.75">
      <c r="A17" s="2">
        <v>12</v>
      </c>
      <c r="B17" s="140" t="s">
        <v>1033</v>
      </c>
      <c r="C17" s="141">
        <v>2018</v>
      </c>
      <c r="D17" s="129">
        <v>1650</v>
      </c>
      <c r="G17" s="61"/>
      <c r="H17" s="122"/>
      <c r="I17" s="127"/>
    </row>
    <row r="18" spans="1:9" s="8" customFormat="1" ht="12.75">
      <c r="A18" s="2">
        <v>13</v>
      </c>
      <c r="B18" s="140" t="s">
        <v>1034</v>
      </c>
      <c r="C18" s="141">
        <v>2018</v>
      </c>
      <c r="D18" s="129">
        <v>1490</v>
      </c>
      <c r="G18" s="61"/>
      <c r="H18" s="122"/>
      <c r="I18" s="127"/>
    </row>
    <row r="19" spans="1:9" s="8" customFormat="1" ht="12.75">
      <c r="A19" s="2">
        <v>14</v>
      </c>
      <c r="B19" s="140" t="s">
        <v>1055</v>
      </c>
      <c r="C19" s="141">
        <v>2018</v>
      </c>
      <c r="D19" s="129">
        <v>56000</v>
      </c>
      <c r="E19" s="4"/>
      <c r="G19" s="61"/>
      <c r="H19" s="122"/>
      <c r="I19" s="127"/>
    </row>
    <row r="20" spans="1:9" s="8" customFormat="1" ht="12.75">
      <c r="A20" s="2">
        <v>15</v>
      </c>
      <c r="B20" s="140" t="s">
        <v>1035</v>
      </c>
      <c r="C20" s="141">
        <v>2018</v>
      </c>
      <c r="D20" s="129">
        <v>9990.9</v>
      </c>
      <c r="G20" s="61"/>
      <c r="H20" s="122"/>
      <c r="I20" s="127"/>
    </row>
    <row r="21" spans="1:9" s="8" customFormat="1" ht="12.75">
      <c r="A21" s="2">
        <v>16</v>
      </c>
      <c r="B21" s="140" t="s">
        <v>1057</v>
      </c>
      <c r="C21" s="141">
        <v>2018</v>
      </c>
      <c r="D21" s="129">
        <v>4340</v>
      </c>
      <c r="G21" s="61"/>
      <c r="H21" s="122"/>
      <c r="I21" s="127"/>
    </row>
    <row r="22" spans="1:9" s="8" customFormat="1" ht="12.75">
      <c r="A22" s="219" t="s">
        <v>0</v>
      </c>
      <c r="B22" s="220"/>
      <c r="C22" s="221"/>
      <c r="D22" s="28">
        <f>SUM(D6:D21)</f>
        <v>164434.34</v>
      </c>
      <c r="G22" s="61"/>
      <c r="H22" s="122"/>
      <c r="I22" s="123"/>
    </row>
    <row r="23" spans="1:9" ht="13.5" customHeight="1">
      <c r="A23" s="213" t="s">
        <v>70</v>
      </c>
      <c r="B23" s="213"/>
      <c r="C23" s="213"/>
      <c r="D23" s="213"/>
      <c r="G23" s="61"/>
      <c r="H23" s="122"/>
      <c r="I23" s="123"/>
    </row>
    <row r="24" spans="1:4" s="10" customFormat="1" ht="12.75">
      <c r="A24" s="2">
        <v>1</v>
      </c>
      <c r="B24" s="1" t="s">
        <v>96</v>
      </c>
      <c r="C24" s="2">
        <v>2014</v>
      </c>
      <c r="D24" s="142">
        <v>4415.7</v>
      </c>
    </row>
    <row r="25" spans="1:4" s="10" customFormat="1" ht="12.75">
      <c r="A25" s="2">
        <v>2</v>
      </c>
      <c r="B25" s="132" t="s">
        <v>97</v>
      </c>
      <c r="C25" s="133">
        <v>2014</v>
      </c>
      <c r="D25" s="143">
        <v>1268.75</v>
      </c>
    </row>
    <row r="26" spans="1:4" s="10" customFormat="1" ht="12.75">
      <c r="A26" s="2">
        <v>3</v>
      </c>
      <c r="B26" s="1" t="s">
        <v>778</v>
      </c>
      <c r="C26" s="2">
        <v>2015</v>
      </c>
      <c r="D26" s="142">
        <v>1990</v>
      </c>
    </row>
    <row r="27" spans="1:4" s="10" customFormat="1" ht="12.75">
      <c r="A27" s="2">
        <v>4</v>
      </c>
      <c r="B27" s="1" t="s">
        <v>98</v>
      </c>
      <c r="C27" s="2">
        <v>2015</v>
      </c>
      <c r="D27" s="142">
        <v>467.4</v>
      </c>
    </row>
    <row r="28" spans="1:4" s="10" customFormat="1" ht="12.75">
      <c r="A28" s="2">
        <v>5</v>
      </c>
      <c r="B28" s="1" t="s">
        <v>235</v>
      </c>
      <c r="C28" s="2">
        <v>2015</v>
      </c>
      <c r="D28" s="142">
        <v>1780</v>
      </c>
    </row>
    <row r="29" spans="1:4" s="10" customFormat="1" ht="12.75">
      <c r="A29" s="2">
        <v>6</v>
      </c>
      <c r="B29" s="1" t="s">
        <v>236</v>
      </c>
      <c r="C29" s="2">
        <v>2015</v>
      </c>
      <c r="D29" s="142">
        <v>390</v>
      </c>
    </row>
    <row r="30" spans="1:4" s="10" customFormat="1" ht="12.75">
      <c r="A30" s="2">
        <v>7</v>
      </c>
      <c r="B30" s="1" t="s">
        <v>930</v>
      </c>
      <c r="C30" s="2">
        <v>2015</v>
      </c>
      <c r="D30" s="142">
        <v>601.47</v>
      </c>
    </row>
    <row r="31" spans="1:4" s="10" customFormat="1" ht="12.75">
      <c r="A31" s="2">
        <v>8</v>
      </c>
      <c r="B31" s="1" t="s">
        <v>237</v>
      </c>
      <c r="C31" s="2">
        <v>2016</v>
      </c>
      <c r="D31" s="142">
        <v>2324.7</v>
      </c>
    </row>
    <row r="32" spans="1:4" s="10" customFormat="1" ht="12.75">
      <c r="A32" s="2">
        <v>9</v>
      </c>
      <c r="B32" s="1" t="s">
        <v>238</v>
      </c>
      <c r="C32" s="2">
        <v>2016</v>
      </c>
      <c r="D32" s="142">
        <v>2305</v>
      </c>
    </row>
    <row r="33" spans="1:4" s="10" customFormat="1" ht="12.75">
      <c r="A33" s="2">
        <v>10</v>
      </c>
      <c r="B33" s="1" t="s">
        <v>238</v>
      </c>
      <c r="C33" s="2">
        <v>2016</v>
      </c>
      <c r="D33" s="142">
        <v>2305</v>
      </c>
    </row>
    <row r="34" spans="1:4" s="10" customFormat="1" ht="12.75">
      <c r="A34" s="2">
        <v>11</v>
      </c>
      <c r="B34" s="1" t="s">
        <v>239</v>
      </c>
      <c r="C34" s="2">
        <v>2016</v>
      </c>
      <c r="D34" s="142">
        <v>1070</v>
      </c>
    </row>
    <row r="35" spans="1:4" s="10" customFormat="1" ht="12.75">
      <c r="A35" s="2">
        <v>12</v>
      </c>
      <c r="B35" s="1" t="s">
        <v>240</v>
      </c>
      <c r="C35" s="2">
        <v>2016</v>
      </c>
      <c r="D35" s="142">
        <v>460</v>
      </c>
    </row>
    <row r="36" spans="1:4" s="10" customFormat="1" ht="12.75">
      <c r="A36" s="2">
        <v>13</v>
      </c>
      <c r="B36" s="1" t="s">
        <v>240</v>
      </c>
      <c r="C36" s="2">
        <v>2016</v>
      </c>
      <c r="D36" s="142">
        <v>460</v>
      </c>
    </row>
    <row r="37" spans="1:4" s="10" customFormat="1" ht="12.75">
      <c r="A37" s="2">
        <v>14</v>
      </c>
      <c r="B37" s="1" t="s">
        <v>240</v>
      </c>
      <c r="C37" s="2">
        <v>2016</v>
      </c>
      <c r="D37" s="142">
        <v>460</v>
      </c>
    </row>
    <row r="38" spans="1:4" s="10" customFormat="1" ht="12.75">
      <c r="A38" s="2">
        <v>15</v>
      </c>
      <c r="B38" s="1" t="s">
        <v>425</v>
      </c>
      <c r="C38" s="2">
        <v>2017</v>
      </c>
      <c r="D38" s="142">
        <v>1887</v>
      </c>
    </row>
    <row r="39" spans="1:4" s="10" customFormat="1" ht="12.75">
      <c r="A39" s="2">
        <v>16</v>
      </c>
      <c r="B39" s="1" t="s">
        <v>780</v>
      </c>
      <c r="C39" s="2">
        <v>2017</v>
      </c>
      <c r="D39" s="142">
        <v>330</v>
      </c>
    </row>
    <row r="40" spans="1:4" s="10" customFormat="1" ht="12.75">
      <c r="A40" s="2">
        <v>17</v>
      </c>
      <c r="B40" s="1" t="s">
        <v>779</v>
      </c>
      <c r="C40" s="2">
        <v>2018</v>
      </c>
      <c r="D40" s="142">
        <v>960</v>
      </c>
    </row>
    <row r="41" spans="1:4" s="10" customFormat="1" ht="12.75">
      <c r="A41" s="2">
        <v>18</v>
      </c>
      <c r="B41" s="1" t="s">
        <v>781</v>
      </c>
      <c r="C41" s="2">
        <v>2017</v>
      </c>
      <c r="D41" s="142">
        <v>4560</v>
      </c>
    </row>
    <row r="42" spans="1:4" s="10" customFormat="1" ht="12.75">
      <c r="A42" s="2">
        <v>19</v>
      </c>
      <c r="B42" s="1" t="s">
        <v>931</v>
      </c>
      <c r="C42" s="2">
        <v>2018</v>
      </c>
      <c r="D42" s="142">
        <v>5000</v>
      </c>
    </row>
    <row r="43" spans="1:4" s="10" customFormat="1" ht="12.75">
      <c r="A43" s="2">
        <v>20</v>
      </c>
      <c r="B43" s="1" t="s">
        <v>435</v>
      </c>
      <c r="C43" s="2">
        <v>2018</v>
      </c>
      <c r="D43" s="142">
        <v>3431.7</v>
      </c>
    </row>
    <row r="44" spans="1:4" s="10" customFormat="1" ht="12.75">
      <c r="A44" s="2">
        <v>21</v>
      </c>
      <c r="B44" s="1" t="s">
        <v>932</v>
      </c>
      <c r="C44" s="2">
        <v>2019</v>
      </c>
      <c r="D44" s="142">
        <v>3070.01</v>
      </c>
    </row>
    <row r="45" spans="1:4" s="10" customFormat="1" ht="12.75">
      <c r="A45" s="2">
        <v>22</v>
      </c>
      <c r="B45" s="1" t="s">
        <v>933</v>
      </c>
      <c r="C45" s="2">
        <v>2019</v>
      </c>
      <c r="D45" s="142">
        <v>4059</v>
      </c>
    </row>
    <row r="46" spans="1:9" s="10" customFormat="1" ht="13.5" customHeight="1">
      <c r="A46" s="219" t="s">
        <v>0</v>
      </c>
      <c r="B46" s="220"/>
      <c r="C46" s="221"/>
      <c r="D46" s="29">
        <f>SUM(D24:D45)</f>
        <v>43595.729999999996</v>
      </c>
      <c r="G46" s="59"/>
      <c r="H46" s="59"/>
      <c r="I46" s="60"/>
    </row>
    <row r="47" spans="1:9" s="10" customFormat="1" ht="13.5" customHeight="1">
      <c r="A47" s="213" t="s">
        <v>104</v>
      </c>
      <c r="B47" s="213"/>
      <c r="C47" s="213"/>
      <c r="D47" s="213"/>
      <c r="G47" s="59"/>
      <c r="H47" s="59"/>
      <c r="I47" s="60"/>
    </row>
    <row r="48" spans="1:4" s="10" customFormat="1" ht="12.75">
      <c r="A48" s="2">
        <v>1</v>
      </c>
      <c r="B48" s="1" t="s">
        <v>107</v>
      </c>
      <c r="C48" s="2">
        <v>2014</v>
      </c>
      <c r="D48" s="142">
        <v>1750</v>
      </c>
    </row>
    <row r="49" spans="1:4" s="10" customFormat="1" ht="12.75">
      <c r="A49" s="2">
        <v>2</v>
      </c>
      <c r="B49" s="1" t="s">
        <v>108</v>
      </c>
      <c r="C49" s="2">
        <v>2014</v>
      </c>
      <c r="D49" s="142">
        <v>360</v>
      </c>
    </row>
    <row r="50" spans="1:4" s="10" customFormat="1" ht="12.75">
      <c r="A50" s="2">
        <v>3</v>
      </c>
      <c r="B50" s="1" t="s">
        <v>109</v>
      </c>
      <c r="C50" s="2">
        <v>2014</v>
      </c>
      <c r="D50" s="142">
        <v>330</v>
      </c>
    </row>
    <row r="51" spans="1:4" s="10" customFormat="1" ht="12.75">
      <c r="A51" s="2">
        <v>4</v>
      </c>
      <c r="B51" s="1" t="s">
        <v>107</v>
      </c>
      <c r="C51" s="2">
        <v>2016</v>
      </c>
      <c r="D51" s="142">
        <v>1750</v>
      </c>
    </row>
    <row r="52" spans="1:4" s="10" customFormat="1" ht="12.75">
      <c r="A52" s="2">
        <v>5</v>
      </c>
      <c r="B52" s="1" t="s">
        <v>435</v>
      </c>
      <c r="C52" s="2">
        <v>2017</v>
      </c>
      <c r="D52" s="142">
        <v>1709</v>
      </c>
    </row>
    <row r="53" spans="1:4" s="10" customFormat="1" ht="12.75">
      <c r="A53" s="2">
        <v>6</v>
      </c>
      <c r="B53" s="1" t="s">
        <v>107</v>
      </c>
      <c r="C53" s="2">
        <v>2017</v>
      </c>
      <c r="D53" s="142">
        <v>2280</v>
      </c>
    </row>
    <row r="54" spans="1:4" s="10" customFormat="1" ht="12.75">
      <c r="A54" s="2">
        <v>7</v>
      </c>
      <c r="B54" s="1" t="s">
        <v>107</v>
      </c>
      <c r="C54" s="2">
        <v>2017</v>
      </c>
      <c r="D54" s="142">
        <v>2285</v>
      </c>
    </row>
    <row r="55" spans="1:4" s="10" customFormat="1" ht="12.75">
      <c r="A55" s="2">
        <v>8</v>
      </c>
      <c r="B55" s="1" t="s">
        <v>1001</v>
      </c>
      <c r="C55" s="2">
        <v>2018</v>
      </c>
      <c r="D55" s="142">
        <v>3150</v>
      </c>
    </row>
    <row r="56" spans="1:4" s="10" customFormat="1" ht="12.75">
      <c r="A56" s="2">
        <v>9</v>
      </c>
      <c r="B56" s="1" t="s">
        <v>1002</v>
      </c>
      <c r="C56" s="2">
        <v>2018</v>
      </c>
      <c r="D56" s="142">
        <v>2750</v>
      </c>
    </row>
    <row r="57" spans="1:4" s="10" customFormat="1" ht="12.75">
      <c r="A57" s="2">
        <v>10</v>
      </c>
      <c r="B57" s="1" t="s">
        <v>1003</v>
      </c>
      <c r="C57" s="2">
        <v>2018</v>
      </c>
      <c r="D57" s="142">
        <v>3116</v>
      </c>
    </row>
    <row r="58" spans="1:4" s="10" customFormat="1" ht="12.75">
      <c r="A58" s="2">
        <v>11</v>
      </c>
      <c r="B58" s="1" t="s">
        <v>1004</v>
      </c>
      <c r="C58" s="2">
        <v>2018</v>
      </c>
      <c r="D58" s="142">
        <v>4900</v>
      </c>
    </row>
    <row r="59" spans="1:4" ht="12.75">
      <c r="A59" s="219" t="s">
        <v>0</v>
      </c>
      <c r="B59" s="220"/>
      <c r="C59" s="221"/>
      <c r="D59" s="29">
        <f>SUM(D48:D58)</f>
        <v>24380</v>
      </c>
    </row>
    <row r="60" spans="1:4" ht="12.75">
      <c r="A60" s="213" t="s">
        <v>105</v>
      </c>
      <c r="B60" s="213"/>
      <c r="C60" s="213"/>
      <c r="D60" s="213"/>
    </row>
    <row r="61" spans="1:4" s="10" customFormat="1" ht="12.75">
      <c r="A61" s="2">
        <v>1</v>
      </c>
      <c r="B61" s="1" t="s">
        <v>791</v>
      </c>
      <c r="C61" s="125">
        <v>2016</v>
      </c>
      <c r="D61" s="142">
        <v>2199</v>
      </c>
    </row>
    <row r="62" spans="1:4" ht="12.75" customHeight="1">
      <c r="A62" s="219" t="s">
        <v>0</v>
      </c>
      <c r="B62" s="220"/>
      <c r="C62" s="221"/>
      <c r="D62" s="29">
        <f>SUM(D61)</f>
        <v>2199</v>
      </c>
    </row>
    <row r="63" spans="1:4" s="54" customFormat="1" ht="12.75">
      <c r="A63" s="216" t="s">
        <v>423</v>
      </c>
      <c r="B63" s="217"/>
      <c r="C63" s="217"/>
      <c r="D63" s="218"/>
    </row>
    <row r="64" spans="1:4" s="10" customFormat="1" ht="12.75">
      <c r="A64" s="2">
        <v>1</v>
      </c>
      <c r="B64" s="1" t="s">
        <v>774</v>
      </c>
      <c r="C64" s="125">
        <v>2017</v>
      </c>
      <c r="D64" s="142">
        <v>460</v>
      </c>
    </row>
    <row r="65" spans="1:4" s="10" customFormat="1" ht="12.75">
      <c r="A65" s="2">
        <v>2</v>
      </c>
      <c r="B65" s="1" t="s">
        <v>775</v>
      </c>
      <c r="C65" s="125">
        <v>2017</v>
      </c>
      <c r="D65" s="142">
        <v>690</v>
      </c>
    </row>
    <row r="66" spans="1:4" s="10" customFormat="1" ht="12.75">
      <c r="A66" s="2">
        <v>3</v>
      </c>
      <c r="B66" s="1" t="s">
        <v>924</v>
      </c>
      <c r="C66" s="125">
        <v>2018</v>
      </c>
      <c r="D66" s="142">
        <v>2600</v>
      </c>
    </row>
    <row r="67" spans="1:4" s="10" customFormat="1" ht="12.75">
      <c r="A67" s="2">
        <v>4</v>
      </c>
      <c r="B67" s="1" t="s">
        <v>920</v>
      </c>
      <c r="C67" s="125">
        <v>2018</v>
      </c>
      <c r="D67" s="142">
        <v>5600.01</v>
      </c>
    </row>
    <row r="68" spans="1:4" s="10" customFormat="1" ht="12.75">
      <c r="A68" s="2">
        <v>5</v>
      </c>
      <c r="B68" s="1" t="s">
        <v>921</v>
      </c>
      <c r="C68" s="125">
        <v>2019</v>
      </c>
      <c r="D68" s="142">
        <v>2655</v>
      </c>
    </row>
    <row r="69" spans="1:4" s="10" customFormat="1" ht="12.75">
      <c r="A69" s="2">
        <v>6</v>
      </c>
      <c r="B69" s="1" t="s">
        <v>925</v>
      </c>
      <c r="C69" s="125">
        <v>2015</v>
      </c>
      <c r="D69" s="142">
        <v>370</v>
      </c>
    </row>
    <row r="70" spans="1:4" s="10" customFormat="1" ht="12.75">
      <c r="A70" s="2">
        <v>7</v>
      </c>
      <c r="B70" s="1" t="s">
        <v>925</v>
      </c>
      <c r="C70" s="125">
        <v>2018</v>
      </c>
      <c r="D70" s="142">
        <v>390</v>
      </c>
    </row>
    <row r="71" spans="1:4" s="10" customFormat="1" ht="12.75">
      <c r="A71" s="2">
        <v>8</v>
      </c>
      <c r="B71" s="1" t="s">
        <v>925</v>
      </c>
      <c r="C71" s="125">
        <v>2018</v>
      </c>
      <c r="D71" s="142">
        <v>390</v>
      </c>
    </row>
    <row r="72" spans="1:9" s="10" customFormat="1" ht="12.75">
      <c r="A72" s="2">
        <v>9</v>
      </c>
      <c r="B72" s="1" t="s">
        <v>925</v>
      </c>
      <c r="C72" s="125">
        <v>2018</v>
      </c>
      <c r="D72" s="142">
        <v>799.5</v>
      </c>
      <c r="G72" s="61"/>
      <c r="H72" s="61"/>
      <c r="I72" s="62"/>
    </row>
    <row r="73" spans="1:9" s="10" customFormat="1" ht="12.75">
      <c r="A73" s="2">
        <v>10</v>
      </c>
      <c r="B73" s="1" t="s">
        <v>926</v>
      </c>
      <c r="C73" s="125">
        <v>2018</v>
      </c>
      <c r="D73" s="142">
        <v>9926.1</v>
      </c>
      <c r="G73" s="61"/>
      <c r="H73" s="61"/>
      <c r="I73" s="62"/>
    </row>
    <row r="74" spans="1:4" s="5" customFormat="1" ht="12.75">
      <c r="A74" s="219" t="s">
        <v>0</v>
      </c>
      <c r="B74" s="220"/>
      <c r="C74" s="221"/>
      <c r="D74" s="29">
        <f>SUM(D64:D73)</f>
        <v>23880.61</v>
      </c>
    </row>
    <row r="75" spans="1:4" s="10" customFormat="1" ht="12.75">
      <c r="A75" s="216" t="s">
        <v>469</v>
      </c>
      <c r="B75" s="217"/>
      <c r="C75" s="217"/>
      <c r="D75" s="218"/>
    </row>
    <row r="76" spans="1:4" s="10" customFormat="1" ht="12.75">
      <c r="A76" s="2">
        <v>1</v>
      </c>
      <c r="B76" s="1" t="s">
        <v>201</v>
      </c>
      <c r="C76" s="125">
        <v>2014</v>
      </c>
      <c r="D76" s="142">
        <v>2960</v>
      </c>
    </row>
    <row r="77" spans="1:4" s="10" customFormat="1" ht="12.75">
      <c r="A77" s="2">
        <v>2</v>
      </c>
      <c r="B77" s="1" t="s">
        <v>202</v>
      </c>
      <c r="C77" s="125">
        <v>2014</v>
      </c>
      <c r="D77" s="142">
        <v>1987</v>
      </c>
    </row>
    <row r="78" spans="1:4" s="10" customFormat="1" ht="12.75">
      <c r="A78" s="2">
        <v>3</v>
      </c>
      <c r="B78" s="1" t="s">
        <v>470</v>
      </c>
      <c r="C78" s="125">
        <v>2016</v>
      </c>
      <c r="D78" s="142">
        <v>2882.25</v>
      </c>
    </row>
    <row r="79" spans="1:4" s="10" customFormat="1" ht="12.75">
      <c r="A79" s="2">
        <v>4</v>
      </c>
      <c r="B79" s="1" t="s">
        <v>840</v>
      </c>
      <c r="C79" s="125">
        <v>2017</v>
      </c>
      <c r="D79" s="142">
        <v>2499</v>
      </c>
    </row>
    <row r="80" spans="1:4" s="10" customFormat="1" ht="12.75">
      <c r="A80" s="2">
        <v>5</v>
      </c>
      <c r="B80" s="1" t="s">
        <v>841</v>
      </c>
      <c r="C80" s="125">
        <v>2017</v>
      </c>
      <c r="D80" s="142">
        <v>17500</v>
      </c>
    </row>
    <row r="81" spans="1:4" s="10" customFormat="1" ht="12.75">
      <c r="A81" s="2">
        <v>6</v>
      </c>
      <c r="B81" s="1" t="s">
        <v>982</v>
      </c>
      <c r="C81" s="125">
        <v>2018</v>
      </c>
      <c r="D81" s="142">
        <v>3634</v>
      </c>
    </row>
    <row r="82" spans="1:4" s="10" customFormat="1" ht="12.75">
      <c r="A82" s="2">
        <v>7</v>
      </c>
      <c r="B82" s="1" t="s">
        <v>983</v>
      </c>
      <c r="C82" s="125">
        <v>2018</v>
      </c>
      <c r="D82" s="142">
        <v>46200</v>
      </c>
    </row>
    <row r="83" spans="1:4" s="5" customFormat="1" ht="12.75">
      <c r="A83" s="219" t="s">
        <v>0</v>
      </c>
      <c r="B83" s="220"/>
      <c r="C83" s="221"/>
      <c r="D83" s="28">
        <f>SUM(D76:D82)</f>
        <v>77662.25</v>
      </c>
    </row>
    <row r="84" spans="1:4" s="5" customFormat="1" ht="12.75">
      <c r="A84" s="213" t="s">
        <v>439</v>
      </c>
      <c r="B84" s="213"/>
      <c r="C84" s="213"/>
      <c r="D84" s="213"/>
    </row>
    <row r="85" spans="1:4" s="5" customFormat="1" ht="12.75">
      <c r="A85" s="2">
        <v>1</v>
      </c>
      <c r="B85" s="1" t="s">
        <v>440</v>
      </c>
      <c r="C85" s="2">
        <v>2014</v>
      </c>
      <c r="D85" s="142">
        <v>1500</v>
      </c>
    </row>
    <row r="86" spans="1:4" s="5" customFormat="1" ht="12.75">
      <c r="A86" s="2">
        <v>2</v>
      </c>
      <c r="B86" s="1" t="s">
        <v>441</v>
      </c>
      <c r="C86" s="2">
        <v>2014</v>
      </c>
      <c r="D86" s="142">
        <v>2358</v>
      </c>
    </row>
    <row r="87" spans="1:4" s="5" customFormat="1" ht="12.75">
      <c r="A87" s="2">
        <v>3</v>
      </c>
      <c r="B87" s="1" t="s">
        <v>829</v>
      </c>
      <c r="C87" s="2">
        <v>2015</v>
      </c>
      <c r="D87" s="142">
        <v>330</v>
      </c>
    </row>
    <row r="88" spans="1:4" s="5" customFormat="1" ht="12.75">
      <c r="A88" s="2">
        <v>4</v>
      </c>
      <c r="B88" s="1" t="s">
        <v>442</v>
      </c>
      <c r="C88" s="2">
        <v>2015</v>
      </c>
      <c r="D88" s="142">
        <v>2100</v>
      </c>
    </row>
    <row r="89" spans="1:4" s="5" customFormat="1" ht="12.75">
      <c r="A89" s="2">
        <v>5</v>
      </c>
      <c r="B89" s="1" t="s">
        <v>443</v>
      </c>
      <c r="C89" s="2">
        <v>2015</v>
      </c>
      <c r="D89" s="142">
        <v>1179</v>
      </c>
    </row>
    <row r="90" spans="1:10" s="5" customFormat="1" ht="12.75">
      <c r="A90" s="2">
        <v>6</v>
      </c>
      <c r="B90" s="1" t="s">
        <v>830</v>
      </c>
      <c r="C90" s="2">
        <v>2015</v>
      </c>
      <c r="D90" s="142">
        <v>1700</v>
      </c>
      <c r="J90" s="57"/>
    </row>
    <row r="91" spans="1:10" s="5" customFormat="1" ht="12.75">
      <c r="A91" s="2">
        <v>7</v>
      </c>
      <c r="B91" s="1" t="s">
        <v>444</v>
      </c>
      <c r="C91" s="2">
        <v>2015</v>
      </c>
      <c r="D91" s="142">
        <v>350</v>
      </c>
      <c r="J91" s="57"/>
    </row>
    <row r="92" spans="1:10" s="5" customFormat="1" ht="12.75">
      <c r="A92" s="2">
        <v>8</v>
      </c>
      <c r="B92" s="1" t="s">
        <v>445</v>
      </c>
      <c r="C92" s="2">
        <v>2015</v>
      </c>
      <c r="D92" s="142">
        <v>150</v>
      </c>
      <c r="J92" s="57"/>
    </row>
    <row r="93" spans="1:10" s="5" customFormat="1" ht="12.75">
      <c r="A93" s="2">
        <v>9</v>
      </c>
      <c r="B93" s="1" t="s">
        <v>466</v>
      </c>
      <c r="C93" s="2">
        <v>2015</v>
      </c>
      <c r="D93" s="142">
        <v>600</v>
      </c>
      <c r="J93" s="57"/>
    </row>
    <row r="94" spans="1:10" s="5" customFormat="1" ht="12.75">
      <c r="A94" s="2">
        <v>10</v>
      </c>
      <c r="B94" s="1" t="s">
        <v>446</v>
      </c>
      <c r="C94" s="2">
        <v>2015</v>
      </c>
      <c r="D94" s="142">
        <v>2500</v>
      </c>
      <c r="J94" s="57"/>
    </row>
    <row r="95" spans="1:10" s="5" customFormat="1" ht="25.5">
      <c r="A95" s="2">
        <v>11</v>
      </c>
      <c r="B95" s="1" t="s">
        <v>447</v>
      </c>
      <c r="C95" s="2">
        <v>2015</v>
      </c>
      <c r="D95" s="142">
        <v>80657.25</v>
      </c>
      <c r="J95" s="57"/>
    </row>
    <row r="96" spans="1:4" s="5" customFormat="1" ht="12.75">
      <c r="A96" s="2">
        <v>12</v>
      </c>
      <c r="B96" s="1" t="s">
        <v>448</v>
      </c>
      <c r="C96" s="2">
        <v>2015</v>
      </c>
      <c r="D96" s="142">
        <v>1030</v>
      </c>
    </row>
    <row r="97" spans="1:4" s="5" customFormat="1" ht="12.75">
      <c r="A97" s="2">
        <v>13</v>
      </c>
      <c r="B97" s="1" t="s">
        <v>976</v>
      </c>
      <c r="C97" s="2">
        <v>2015</v>
      </c>
      <c r="D97" s="142">
        <v>3040</v>
      </c>
    </row>
    <row r="98" spans="1:4" s="5" customFormat="1" ht="12.75">
      <c r="A98" s="2">
        <v>14</v>
      </c>
      <c r="B98" s="1" t="s">
        <v>831</v>
      </c>
      <c r="C98" s="2">
        <v>2015</v>
      </c>
      <c r="D98" s="142">
        <v>350</v>
      </c>
    </row>
    <row r="99" spans="1:6" s="5" customFormat="1" ht="12.75">
      <c r="A99" s="2">
        <v>15</v>
      </c>
      <c r="B99" s="1" t="s">
        <v>449</v>
      </c>
      <c r="C99" s="2">
        <v>2016</v>
      </c>
      <c r="D99" s="142">
        <v>710</v>
      </c>
      <c r="F99" s="57"/>
    </row>
    <row r="100" spans="1:6" s="5" customFormat="1" ht="12.75">
      <c r="A100" s="2">
        <v>16</v>
      </c>
      <c r="B100" s="1" t="s">
        <v>450</v>
      </c>
      <c r="C100" s="2">
        <v>2017</v>
      </c>
      <c r="D100" s="142">
        <v>800</v>
      </c>
      <c r="F100" s="57"/>
    </row>
    <row r="101" spans="1:6" s="5" customFormat="1" ht="12.75">
      <c r="A101" s="2">
        <v>17</v>
      </c>
      <c r="B101" s="1" t="s">
        <v>821</v>
      </c>
      <c r="C101" s="2">
        <v>2017</v>
      </c>
      <c r="D101" s="142">
        <v>2330</v>
      </c>
      <c r="F101" s="57"/>
    </row>
    <row r="102" spans="1:6" s="5" customFormat="1" ht="12.75">
      <c r="A102" s="2">
        <v>18</v>
      </c>
      <c r="B102" s="1" t="s">
        <v>977</v>
      </c>
      <c r="C102" s="2">
        <v>2018</v>
      </c>
      <c r="D102" s="142">
        <v>3800</v>
      </c>
      <c r="F102" s="57"/>
    </row>
    <row r="103" spans="1:6" s="5" customFormat="1" ht="25.5">
      <c r="A103" s="2">
        <v>19</v>
      </c>
      <c r="B103" s="1" t="s">
        <v>964</v>
      </c>
      <c r="C103" s="2">
        <v>2018</v>
      </c>
      <c r="D103" s="142">
        <v>15900</v>
      </c>
      <c r="F103" s="57"/>
    </row>
    <row r="104" spans="1:6" s="5" customFormat="1" ht="25.5">
      <c r="A104" s="2">
        <v>20</v>
      </c>
      <c r="B104" s="1" t="s">
        <v>823</v>
      </c>
      <c r="C104" s="2">
        <v>2018</v>
      </c>
      <c r="D104" s="142">
        <v>3900</v>
      </c>
      <c r="F104" s="57"/>
    </row>
    <row r="105" spans="1:6" s="5" customFormat="1" ht="12.75">
      <c r="A105" s="2">
        <v>21</v>
      </c>
      <c r="B105" s="1" t="s">
        <v>824</v>
      </c>
      <c r="C105" s="2">
        <v>2018</v>
      </c>
      <c r="D105" s="142">
        <v>1600</v>
      </c>
      <c r="F105" s="57"/>
    </row>
    <row r="106" spans="1:6" s="5" customFormat="1" ht="12.75">
      <c r="A106" s="2">
        <v>22</v>
      </c>
      <c r="B106" s="1" t="s">
        <v>825</v>
      </c>
      <c r="C106" s="2">
        <v>2018</v>
      </c>
      <c r="D106" s="142">
        <v>1156</v>
      </c>
      <c r="F106" s="57"/>
    </row>
    <row r="107" spans="1:6" s="5" customFormat="1" ht="12.75">
      <c r="A107" s="2">
        <v>23</v>
      </c>
      <c r="B107" s="1" t="s">
        <v>826</v>
      </c>
      <c r="C107" s="2">
        <v>2018</v>
      </c>
      <c r="D107" s="142">
        <v>570</v>
      </c>
      <c r="F107" s="57"/>
    </row>
    <row r="108" spans="1:6" s="5" customFormat="1" ht="12.75">
      <c r="A108" s="2">
        <v>24</v>
      </c>
      <c r="B108" s="1" t="s">
        <v>965</v>
      </c>
      <c r="C108" s="2">
        <v>2018</v>
      </c>
      <c r="D108" s="142">
        <v>280</v>
      </c>
      <c r="F108" s="57"/>
    </row>
    <row r="109" spans="1:6" s="5" customFormat="1" ht="12.75">
      <c r="A109" s="2">
        <v>25</v>
      </c>
      <c r="B109" s="1" t="s">
        <v>827</v>
      </c>
      <c r="C109" s="2">
        <v>2018</v>
      </c>
      <c r="D109" s="142">
        <v>200</v>
      </c>
      <c r="F109" s="57"/>
    </row>
    <row r="110" spans="1:6" s="5" customFormat="1" ht="12.75">
      <c r="A110" s="2">
        <v>26</v>
      </c>
      <c r="B110" s="1" t="s">
        <v>966</v>
      </c>
      <c r="C110" s="2">
        <v>2018</v>
      </c>
      <c r="D110" s="142">
        <v>1960</v>
      </c>
      <c r="F110" s="57"/>
    </row>
    <row r="111" spans="1:6" s="5" customFormat="1" ht="12.75">
      <c r="A111" s="2">
        <v>27</v>
      </c>
      <c r="B111" s="1" t="s">
        <v>967</v>
      </c>
      <c r="C111" s="2">
        <v>2018</v>
      </c>
      <c r="D111" s="142">
        <v>15280</v>
      </c>
      <c r="F111" s="57"/>
    </row>
    <row r="112" spans="1:6" s="5" customFormat="1" ht="12.75">
      <c r="A112" s="2">
        <v>28</v>
      </c>
      <c r="B112" s="1" t="s">
        <v>968</v>
      </c>
      <c r="C112" s="2">
        <v>2018</v>
      </c>
      <c r="D112" s="142">
        <v>13560</v>
      </c>
      <c r="F112" s="57"/>
    </row>
    <row r="113" spans="1:4" s="5" customFormat="1" ht="12.75">
      <c r="A113" s="2">
        <v>29</v>
      </c>
      <c r="B113" s="1" t="s">
        <v>969</v>
      </c>
      <c r="C113" s="2">
        <v>2019</v>
      </c>
      <c r="D113" s="142">
        <v>1970</v>
      </c>
    </row>
    <row r="114" spans="1:4" s="5" customFormat="1" ht="12.75">
      <c r="A114" s="2">
        <v>30</v>
      </c>
      <c r="B114" s="1" t="s">
        <v>970</v>
      </c>
      <c r="C114" s="2">
        <v>2016</v>
      </c>
      <c r="D114" s="142">
        <v>6000</v>
      </c>
    </row>
    <row r="115" spans="1:4" s="5" customFormat="1" ht="12.75">
      <c r="A115" s="2">
        <v>31</v>
      </c>
      <c r="B115" s="1" t="s">
        <v>971</v>
      </c>
      <c r="C115" s="2">
        <v>2016</v>
      </c>
      <c r="D115" s="142">
        <v>2000</v>
      </c>
    </row>
    <row r="116" spans="1:10" s="5" customFormat="1" ht="12.75">
      <c r="A116" s="219" t="s">
        <v>0</v>
      </c>
      <c r="B116" s="220"/>
      <c r="C116" s="221"/>
      <c r="D116" s="29">
        <f>SUM(D85:D115)</f>
        <v>169860.25</v>
      </c>
      <c r="J116" s="57"/>
    </row>
    <row r="117" spans="1:10" s="5" customFormat="1" ht="12.75">
      <c r="A117" s="213" t="s">
        <v>106</v>
      </c>
      <c r="B117" s="213"/>
      <c r="C117" s="213"/>
      <c r="D117" s="213"/>
      <c r="J117" s="57"/>
    </row>
    <row r="118" spans="1:10" s="5" customFormat="1" ht="12.75">
      <c r="A118" s="2">
        <v>1</v>
      </c>
      <c r="B118" s="1" t="s">
        <v>430</v>
      </c>
      <c r="C118" s="2">
        <v>2014</v>
      </c>
      <c r="D118" s="142">
        <v>1370</v>
      </c>
      <c r="J118" s="57"/>
    </row>
    <row r="119" spans="1:10" s="5" customFormat="1" ht="12.75">
      <c r="A119" s="2">
        <v>2</v>
      </c>
      <c r="B119" s="1" t="s">
        <v>430</v>
      </c>
      <c r="C119" s="2">
        <v>2015</v>
      </c>
      <c r="D119" s="142">
        <v>1499</v>
      </c>
      <c r="J119" s="57"/>
    </row>
    <row r="120" spans="1:10" s="5" customFormat="1" ht="12.75">
      <c r="A120" s="2">
        <v>3</v>
      </c>
      <c r="B120" s="1" t="s">
        <v>792</v>
      </c>
      <c r="C120" s="2">
        <v>2017</v>
      </c>
      <c r="D120" s="142">
        <v>281.06</v>
      </c>
      <c r="J120" s="57"/>
    </row>
    <row r="121" spans="1:10" s="5" customFormat="1" ht="12.75">
      <c r="A121" s="2">
        <v>4</v>
      </c>
      <c r="B121" s="1" t="s">
        <v>793</v>
      </c>
      <c r="C121" s="2">
        <v>2017</v>
      </c>
      <c r="D121" s="142">
        <v>1499</v>
      </c>
      <c r="J121" s="57"/>
    </row>
    <row r="122" spans="1:10" s="5" customFormat="1" ht="12.75">
      <c r="A122" s="2">
        <v>5</v>
      </c>
      <c r="B122" s="1" t="s">
        <v>793</v>
      </c>
      <c r="C122" s="2">
        <v>2017</v>
      </c>
      <c r="D122" s="142">
        <v>1499</v>
      </c>
      <c r="J122" s="57"/>
    </row>
    <row r="123" spans="1:10" s="5" customFormat="1" ht="12.75">
      <c r="A123" s="2">
        <v>6</v>
      </c>
      <c r="B123" s="1" t="s">
        <v>795</v>
      </c>
      <c r="C123" s="2">
        <v>2017</v>
      </c>
      <c r="D123" s="142">
        <v>270</v>
      </c>
      <c r="J123" s="57"/>
    </row>
    <row r="124" spans="1:10" s="5" customFormat="1" ht="12.75">
      <c r="A124" s="2">
        <v>7</v>
      </c>
      <c r="B124" s="1" t="s">
        <v>797</v>
      </c>
      <c r="C124" s="2">
        <v>2018</v>
      </c>
      <c r="D124" s="142">
        <v>129</v>
      </c>
      <c r="J124" s="57"/>
    </row>
    <row r="125" spans="1:10" s="5" customFormat="1" ht="12.75">
      <c r="A125" s="2">
        <v>8</v>
      </c>
      <c r="B125" s="1" t="s">
        <v>946</v>
      </c>
      <c r="C125" s="2">
        <v>2018</v>
      </c>
      <c r="D125" s="142">
        <v>560</v>
      </c>
      <c r="J125" s="57"/>
    </row>
    <row r="126" spans="1:10" s="5" customFormat="1" ht="12.75">
      <c r="A126" s="219" t="s">
        <v>0</v>
      </c>
      <c r="B126" s="220"/>
      <c r="C126" s="221"/>
      <c r="D126" s="29">
        <f>SUM(D118:D125)</f>
        <v>7107.0599999999995</v>
      </c>
      <c r="J126" s="57"/>
    </row>
    <row r="127" spans="1:10" s="5" customFormat="1" ht="12" customHeight="1">
      <c r="A127" s="213" t="s">
        <v>473</v>
      </c>
      <c r="B127" s="213"/>
      <c r="C127" s="213"/>
      <c r="D127" s="213"/>
      <c r="G127" s="118"/>
      <c r="H127" s="118"/>
      <c r="I127" s="119"/>
      <c r="J127" s="57"/>
    </row>
    <row r="128" spans="1:4" s="5" customFormat="1" ht="12.75">
      <c r="A128" s="2">
        <v>1</v>
      </c>
      <c r="B128" s="1" t="s">
        <v>806</v>
      </c>
      <c r="C128" s="2">
        <v>2014</v>
      </c>
      <c r="D128" s="142">
        <v>3200</v>
      </c>
    </row>
    <row r="129" spans="1:10" s="5" customFormat="1" ht="12.75">
      <c r="A129" s="2">
        <v>2</v>
      </c>
      <c r="B129" s="1" t="s">
        <v>811</v>
      </c>
      <c r="C129" s="2">
        <v>2014</v>
      </c>
      <c r="D129" s="142">
        <v>1500</v>
      </c>
      <c r="J129" s="10"/>
    </row>
    <row r="130" spans="1:4" s="5" customFormat="1" ht="12.75">
      <c r="A130" s="2">
        <v>3</v>
      </c>
      <c r="B130" s="1" t="s">
        <v>807</v>
      </c>
      <c r="C130" s="2">
        <v>2015</v>
      </c>
      <c r="D130" s="142">
        <v>38715.48</v>
      </c>
    </row>
    <row r="131" spans="1:4" s="5" customFormat="1" ht="12.75">
      <c r="A131" s="2">
        <v>4</v>
      </c>
      <c r="B131" s="1" t="s">
        <v>808</v>
      </c>
      <c r="C131" s="2">
        <v>2016</v>
      </c>
      <c r="D131" s="142">
        <v>2500</v>
      </c>
    </row>
    <row r="132" spans="1:4" s="5" customFormat="1" ht="12.75">
      <c r="A132" s="2">
        <v>5</v>
      </c>
      <c r="B132" s="1" t="s">
        <v>809</v>
      </c>
      <c r="C132" s="2">
        <v>2016</v>
      </c>
      <c r="D132" s="142">
        <v>795</v>
      </c>
    </row>
    <row r="133" spans="1:4" s="5" customFormat="1" ht="12.75">
      <c r="A133" s="2">
        <v>6</v>
      </c>
      <c r="B133" s="1" t="s">
        <v>810</v>
      </c>
      <c r="C133" s="2">
        <v>2017</v>
      </c>
      <c r="D133" s="142">
        <v>450</v>
      </c>
    </row>
    <row r="134" spans="1:4" s="5" customFormat="1" ht="12.75">
      <c r="A134" s="2">
        <v>7</v>
      </c>
      <c r="B134" s="1" t="s">
        <v>956</v>
      </c>
      <c r="C134" s="2">
        <v>2018</v>
      </c>
      <c r="D134" s="142">
        <v>17500</v>
      </c>
    </row>
    <row r="135" spans="1:4" s="5" customFormat="1" ht="12.75">
      <c r="A135" s="2">
        <v>8</v>
      </c>
      <c r="B135" s="1" t="s">
        <v>957</v>
      </c>
      <c r="C135" s="2">
        <v>2019</v>
      </c>
      <c r="D135" s="142">
        <v>7700</v>
      </c>
    </row>
    <row r="136" spans="1:4" s="10" customFormat="1" ht="12.75">
      <c r="A136" s="219" t="s">
        <v>0</v>
      </c>
      <c r="B136" s="220"/>
      <c r="C136" s="221"/>
      <c r="D136" s="38">
        <f>SUM(D128:D135)</f>
        <v>72360.48000000001</v>
      </c>
    </row>
    <row r="137" spans="1:4" s="53" customFormat="1" ht="12.75">
      <c r="A137" s="213" t="s">
        <v>474</v>
      </c>
      <c r="B137" s="213"/>
      <c r="C137" s="213"/>
      <c r="D137" s="213"/>
    </row>
    <row r="138" spans="1:4" s="10" customFormat="1" ht="20.25" customHeight="1">
      <c r="A138" s="2"/>
      <c r="B138" s="1" t="s">
        <v>71</v>
      </c>
      <c r="C138" s="2"/>
      <c r="D138" s="144"/>
    </row>
    <row r="139" spans="1:4" s="48" customFormat="1" ht="12.75">
      <c r="A139" s="213" t="s">
        <v>475</v>
      </c>
      <c r="B139" s="213"/>
      <c r="C139" s="213"/>
      <c r="D139" s="213"/>
    </row>
    <row r="140" spans="1:4" s="5" customFormat="1" ht="18" customHeight="1">
      <c r="A140" s="2"/>
      <c r="B140" s="1" t="s">
        <v>71</v>
      </c>
      <c r="C140" s="2"/>
      <c r="D140" s="144"/>
    </row>
    <row r="141" spans="1:4" s="5" customFormat="1" ht="30" customHeight="1">
      <c r="A141" s="216" t="s">
        <v>476</v>
      </c>
      <c r="B141" s="217"/>
      <c r="C141" s="217"/>
      <c r="D141" s="218"/>
    </row>
    <row r="142" spans="1:4" s="8" customFormat="1" ht="12.75">
      <c r="A142" s="2">
        <v>1</v>
      </c>
      <c r="B142" s="1" t="s">
        <v>165</v>
      </c>
      <c r="C142" s="133">
        <v>2014</v>
      </c>
      <c r="D142" s="143">
        <v>2999</v>
      </c>
    </row>
    <row r="143" spans="1:4" s="8" customFormat="1" ht="12.75">
      <c r="A143" s="2">
        <v>2</v>
      </c>
      <c r="B143" s="1" t="s">
        <v>851</v>
      </c>
      <c r="C143" s="133">
        <v>2016</v>
      </c>
      <c r="D143" s="143">
        <v>204</v>
      </c>
    </row>
    <row r="144" spans="1:9" s="8" customFormat="1" ht="12.75">
      <c r="A144" s="2">
        <v>3</v>
      </c>
      <c r="B144" s="1" t="s">
        <v>856</v>
      </c>
      <c r="C144" s="133">
        <v>2017</v>
      </c>
      <c r="D144" s="143">
        <v>183</v>
      </c>
      <c r="G144" s="61"/>
      <c r="H144" s="61"/>
      <c r="I144" s="62"/>
    </row>
    <row r="145" spans="1:4" s="8" customFormat="1" ht="12.75">
      <c r="A145" s="2">
        <v>4</v>
      </c>
      <c r="B145" s="1" t="s">
        <v>852</v>
      </c>
      <c r="C145" s="133">
        <v>2018</v>
      </c>
      <c r="D145" s="143">
        <v>2600</v>
      </c>
    </row>
    <row r="146" spans="1:4" s="8" customFormat="1" ht="12.75">
      <c r="A146" s="2">
        <v>5</v>
      </c>
      <c r="B146" s="1" t="s">
        <v>892</v>
      </c>
      <c r="C146" s="133">
        <v>2015</v>
      </c>
      <c r="D146" s="143">
        <v>2500</v>
      </c>
    </row>
    <row r="147" spans="1:4" s="8" customFormat="1" ht="12.75">
      <c r="A147" s="2">
        <v>6</v>
      </c>
      <c r="B147" s="1" t="s">
        <v>993</v>
      </c>
      <c r="C147" s="133">
        <v>2018</v>
      </c>
      <c r="D147" s="143">
        <v>2155</v>
      </c>
    </row>
    <row r="148" spans="1:4" s="8" customFormat="1" ht="12.75" customHeight="1">
      <c r="A148" s="219" t="s">
        <v>0</v>
      </c>
      <c r="B148" s="220"/>
      <c r="C148" s="221"/>
      <c r="D148" s="38">
        <f>SUM(D142:D147)</f>
        <v>10641</v>
      </c>
    </row>
    <row r="149" spans="1:4" ht="12.75">
      <c r="A149" s="213" t="s">
        <v>477</v>
      </c>
      <c r="B149" s="213"/>
      <c r="C149" s="213"/>
      <c r="D149" s="213"/>
    </row>
    <row r="150" spans="1:4" s="8" customFormat="1" ht="12.75">
      <c r="A150" s="2">
        <v>1</v>
      </c>
      <c r="B150" s="1" t="s">
        <v>948</v>
      </c>
      <c r="C150" s="133">
        <v>2018</v>
      </c>
      <c r="D150" s="143">
        <v>1970.02</v>
      </c>
    </row>
    <row r="151" spans="1:10" s="5" customFormat="1" ht="12.75" customHeight="1">
      <c r="A151" s="219" t="s">
        <v>0</v>
      </c>
      <c r="B151" s="220"/>
      <c r="C151" s="221"/>
      <c r="D151" s="38">
        <f>SUM(D150)</f>
        <v>1970.02</v>
      </c>
      <c r="J151" s="57"/>
    </row>
    <row r="152" spans="1:10" s="8" customFormat="1" ht="12.75">
      <c r="A152" s="213" t="s">
        <v>861</v>
      </c>
      <c r="B152" s="213"/>
      <c r="C152" s="213"/>
      <c r="D152" s="213"/>
      <c r="J152" s="56"/>
    </row>
    <row r="153" spans="1:10" s="5" customFormat="1" ht="12.75">
      <c r="A153" s="2">
        <v>1</v>
      </c>
      <c r="B153" s="1" t="s">
        <v>865</v>
      </c>
      <c r="C153" s="133">
        <v>2018</v>
      </c>
      <c r="D153" s="142">
        <v>1748.99</v>
      </c>
      <c r="J153" s="57"/>
    </row>
    <row r="154" spans="1:10" s="5" customFormat="1" ht="12.75">
      <c r="A154" s="2">
        <v>2</v>
      </c>
      <c r="B154" s="1" t="s">
        <v>866</v>
      </c>
      <c r="C154" s="133">
        <v>2018</v>
      </c>
      <c r="D154" s="142">
        <v>650</v>
      </c>
      <c r="J154" s="57"/>
    </row>
    <row r="155" spans="1:10" s="5" customFormat="1" ht="12.75">
      <c r="A155" s="2">
        <v>3</v>
      </c>
      <c r="B155" s="1" t="s">
        <v>865</v>
      </c>
      <c r="C155" s="133">
        <v>2018</v>
      </c>
      <c r="D155" s="142">
        <v>1448.99</v>
      </c>
      <c r="J155" s="57"/>
    </row>
    <row r="156" spans="1:10" s="5" customFormat="1" ht="12.75">
      <c r="A156" s="2">
        <v>4</v>
      </c>
      <c r="B156" s="1" t="s">
        <v>996</v>
      </c>
      <c r="C156" s="133">
        <v>2018</v>
      </c>
      <c r="D156" s="142">
        <v>720</v>
      </c>
      <c r="J156" s="57"/>
    </row>
    <row r="157" spans="1:4" s="5" customFormat="1" ht="12.75">
      <c r="A157" s="219" t="s">
        <v>0</v>
      </c>
      <c r="B157" s="220"/>
      <c r="C157" s="221"/>
      <c r="D157" s="38">
        <f>SUM(D153:D156)</f>
        <v>4567.98</v>
      </c>
    </row>
    <row r="158" spans="1:4" s="5" customFormat="1" ht="12.75">
      <c r="A158" s="213" t="s">
        <v>1147</v>
      </c>
      <c r="B158" s="213"/>
      <c r="C158" s="213"/>
      <c r="D158" s="213"/>
    </row>
    <row r="159" spans="1:10" s="5" customFormat="1" ht="12.75">
      <c r="A159" s="2">
        <v>1</v>
      </c>
      <c r="B159" s="1" t="s">
        <v>1148</v>
      </c>
      <c r="C159" s="133">
        <v>2015</v>
      </c>
      <c r="D159" s="142">
        <v>1025.55</v>
      </c>
      <c r="J159" s="57"/>
    </row>
    <row r="160" spans="1:10" s="5" customFormat="1" ht="12.75">
      <c r="A160" s="2">
        <v>2</v>
      </c>
      <c r="B160" s="1" t="s">
        <v>1149</v>
      </c>
      <c r="C160" s="133">
        <v>2015</v>
      </c>
      <c r="D160" s="142">
        <v>241.7</v>
      </c>
      <c r="J160" s="57"/>
    </row>
    <row r="161" spans="1:10" s="5" customFormat="1" ht="12.75">
      <c r="A161" s="2">
        <v>3</v>
      </c>
      <c r="B161" s="1" t="s">
        <v>1150</v>
      </c>
      <c r="C161" s="133">
        <v>2015</v>
      </c>
      <c r="D161" s="142">
        <v>1162.74</v>
      </c>
      <c r="J161" s="57"/>
    </row>
    <row r="162" spans="1:10" s="5" customFormat="1" ht="12.75">
      <c r="A162" s="2">
        <v>4</v>
      </c>
      <c r="B162" s="1" t="s">
        <v>1151</v>
      </c>
      <c r="C162" s="133">
        <v>2015</v>
      </c>
      <c r="D162" s="142">
        <v>219.6</v>
      </c>
      <c r="J162" s="57"/>
    </row>
    <row r="163" spans="1:10" s="5" customFormat="1" ht="12.75">
      <c r="A163" s="2">
        <v>5</v>
      </c>
      <c r="B163" s="1" t="s">
        <v>1152</v>
      </c>
      <c r="C163" s="133">
        <v>2015</v>
      </c>
      <c r="D163" s="142">
        <v>1358.93</v>
      </c>
      <c r="J163" s="57"/>
    </row>
    <row r="164" spans="1:10" s="5" customFormat="1" ht="12.75">
      <c r="A164" s="2">
        <v>6</v>
      </c>
      <c r="B164" s="1" t="s">
        <v>1155</v>
      </c>
      <c r="C164" s="133">
        <v>2015</v>
      </c>
      <c r="D164" s="142">
        <v>3080.57</v>
      </c>
      <c r="J164" s="57"/>
    </row>
    <row r="165" spans="1:10" s="5" customFormat="1" ht="12.75">
      <c r="A165" s="2">
        <v>7</v>
      </c>
      <c r="B165" s="1" t="s">
        <v>1156</v>
      </c>
      <c r="C165" s="133">
        <v>2015</v>
      </c>
      <c r="D165" s="142">
        <v>105.04</v>
      </c>
      <c r="J165" s="57"/>
    </row>
    <row r="166" spans="1:10" s="5" customFormat="1" ht="12.75">
      <c r="A166" s="2">
        <v>8</v>
      </c>
      <c r="B166" s="1" t="s">
        <v>1156</v>
      </c>
      <c r="C166" s="133">
        <v>2015</v>
      </c>
      <c r="D166" s="142">
        <v>105.04</v>
      </c>
      <c r="J166" s="57"/>
    </row>
    <row r="167" spans="1:10" s="5" customFormat="1" ht="12.75">
      <c r="A167" s="2">
        <v>9</v>
      </c>
      <c r="B167" s="1" t="s">
        <v>1157</v>
      </c>
      <c r="C167" s="133">
        <v>2015</v>
      </c>
      <c r="D167" s="142">
        <v>424.56</v>
      </c>
      <c r="J167" s="57"/>
    </row>
    <row r="168" spans="1:10" s="5" customFormat="1" ht="12.75">
      <c r="A168" s="2">
        <v>10</v>
      </c>
      <c r="B168" s="1" t="s">
        <v>1150</v>
      </c>
      <c r="C168" s="133">
        <v>2016</v>
      </c>
      <c r="D168" s="142">
        <v>950</v>
      </c>
      <c r="J168" s="57"/>
    </row>
    <row r="169" spans="1:10" s="5" customFormat="1" ht="12.75">
      <c r="A169" s="2">
        <v>11</v>
      </c>
      <c r="B169" s="1" t="s">
        <v>1153</v>
      </c>
      <c r="C169" s="133">
        <v>2016</v>
      </c>
      <c r="D169" s="142">
        <v>890</v>
      </c>
      <c r="J169" s="57"/>
    </row>
    <row r="170" spans="1:10" s="5" customFormat="1" ht="12.75">
      <c r="A170" s="2">
        <v>12</v>
      </c>
      <c r="B170" s="1" t="s">
        <v>1154</v>
      </c>
      <c r="C170" s="133">
        <v>2016</v>
      </c>
      <c r="D170" s="142">
        <v>1349</v>
      </c>
      <c r="J170" s="57"/>
    </row>
    <row r="171" spans="1:10" s="5" customFormat="1" ht="12.75">
      <c r="A171" s="2">
        <v>13</v>
      </c>
      <c r="B171" s="1" t="s">
        <v>1158</v>
      </c>
      <c r="C171" s="133">
        <v>2017</v>
      </c>
      <c r="D171" s="142">
        <v>1100</v>
      </c>
      <c r="J171" s="57"/>
    </row>
    <row r="172" spans="1:4" s="8" customFormat="1" ht="12.75">
      <c r="A172" s="219" t="s">
        <v>0</v>
      </c>
      <c r="B172" s="220"/>
      <c r="C172" s="221"/>
      <c r="D172" s="38">
        <f>SUM(D159:D171)</f>
        <v>12012.73</v>
      </c>
    </row>
    <row r="173" spans="1:4" s="8" customFormat="1" ht="12.75">
      <c r="A173" s="39"/>
      <c r="B173" s="13"/>
      <c r="C173" s="19"/>
      <c r="D173" s="30"/>
    </row>
    <row r="174" spans="1:4" s="8" customFormat="1" ht="12.75">
      <c r="A174" s="40"/>
      <c r="B174" s="12"/>
      <c r="C174" s="14"/>
      <c r="D174" s="31"/>
    </row>
    <row r="175" spans="1:9" s="8" customFormat="1" ht="12.75">
      <c r="A175" s="222" t="s">
        <v>2</v>
      </c>
      <c r="B175" s="223"/>
      <c r="C175" s="223"/>
      <c r="D175" s="224"/>
      <c r="G175" s="59"/>
      <c r="H175" s="124"/>
      <c r="I175" s="123"/>
    </row>
    <row r="176" spans="1:9" s="8" customFormat="1" ht="12.75" customHeight="1">
      <c r="A176" s="3" t="s">
        <v>11</v>
      </c>
      <c r="B176" s="3" t="s">
        <v>12</v>
      </c>
      <c r="C176" s="3" t="s">
        <v>13</v>
      </c>
      <c r="D176" s="25" t="s">
        <v>14</v>
      </c>
      <c r="G176" s="59"/>
      <c r="H176" s="124"/>
      <c r="I176" s="123"/>
    </row>
    <row r="177" spans="1:9" s="8" customFormat="1" ht="12.75" customHeight="1">
      <c r="A177" s="216" t="s">
        <v>69</v>
      </c>
      <c r="B177" s="217"/>
      <c r="C177" s="217"/>
      <c r="D177" s="218"/>
      <c r="G177" s="59"/>
      <c r="H177" s="124"/>
      <c r="I177" s="123"/>
    </row>
    <row r="178" spans="1:9" s="8" customFormat="1" ht="12.75" customHeight="1">
      <c r="A178" s="2">
        <v>1</v>
      </c>
      <c r="B178" s="132" t="s">
        <v>487</v>
      </c>
      <c r="C178" s="133">
        <v>2015</v>
      </c>
      <c r="D178" s="143">
        <v>5280</v>
      </c>
      <c r="G178" s="59"/>
      <c r="H178" s="124"/>
      <c r="I178" s="123"/>
    </row>
    <row r="179" spans="1:9" s="8" customFormat="1" ht="12.75">
      <c r="A179" s="2">
        <v>2</v>
      </c>
      <c r="B179" s="132" t="s">
        <v>487</v>
      </c>
      <c r="C179" s="133">
        <v>2015</v>
      </c>
      <c r="D179" s="143">
        <v>5280</v>
      </c>
      <c r="G179" s="59"/>
      <c r="H179" s="124"/>
      <c r="I179" s="123"/>
    </row>
    <row r="180" spans="1:9" s="8" customFormat="1" ht="12.75">
      <c r="A180" s="2">
        <v>3</v>
      </c>
      <c r="B180" s="132" t="s">
        <v>487</v>
      </c>
      <c r="C180" s="133">
        <v>2015</v>
      </c>
      <c r="D180" s="143">
        <v>5280</v>
      </c>
      <c r="G180" s="61"/>
      <c r="H180" s="122"/>
      <c r="I180" s="123"/>
    </row>
    <row r="181" spans="1:9" s="8" customFormat="1" ht="12.75">
      <c r="A181" s="2">
        <v>4</v>
      </c>
      <c r="B181" s="132" t="s">
        <v>488</v>
      </c>
      <c r="C181" s="133">
        <v>2015</v>
      </c>
      <c r="D181" s="143">
        <v>2501.8</v>
      </c>
      <c r="G181" s="61"/>
      <c r="H181" s="122"/>
      <c r="I181" s="123"/>
    </row>
    <row r="182" spans="1:9" s="8" customFormat="1" ht="12.75">
      <c r="A182" s="2">
        <v>5</v>
      </c>
      <c r="B182" s="132" t="s">
        <v>882</v>
      </c>
      <c r="C182" s="133">
        <v>2015</v>
      </c>
      <c r="D182" s="143">
        <v>905</v>
      </c>
      <c r="G182" s="61"/>
      <c r="H182" s="124"/>
      <c r="I182" s="123"/>
    </row>
    <row r="183" spans="1:9" s="8" customFormat="1" ht="12.75">
      <c r="A183" s="2">
        <v>6</v>
      </c>
      <c r="B183" s="132" t="s">
        <v>489</v>
      </c>
      <c r="C183" s="133">
        <v>2015</v>
      </c>
      <c r="D183" s="143">
        <v>2657.46</v>
      </c>
      <c r="G183" s="61"/>
      <c r="H183" s="122"/>
      <c r="I183" s="123"/>
    </row>
    <row r="184" spans="1:9" s="8" customFormat="1" ht="12.75">
      <c r="A184" s="2">
        <v>7</v>
      </c>
      <c r="B184" s="132" t="s">
        <v>490</v>
      </c>
      <c r="C184" s="133">
        <v>2015</v>
      </c>
      <c r="D184" s="143">
        <v>1561.75</v>
      </c>
      <c r="G184" s="61"/>
      <c r="H184" s="122"/>
      <c r="I184" s="123"/>
    </row>
    <row r="185" spans="1:4" s="47" customFormat="1" ht="12.75">
      <c r="A185" s="2">
        <v>8</v>
      </c>
      <c r="B185" s="132" t="s">
        <v>226</v>
      </c>
      <c r="C185" s="133">
        <v>2016</v>
      </c>
      <c r="D185" s="143">
        <v>2545</v>
      </c>
    </row>
    <row r="186" spans="1:4" s="47" customFormat="1" ht="12.75">
      <c r="A186" s="2">
        <v>9</v>
      </c>
      <c r="B186" s="132" t="s">
        <v>883</v>
      </c>
      <c r="C186" s="133">
        <v>2017</v>
      </c>
      <c r="D186" s="143">
        <v>5130</v>
      </c>
    </row>
    <row r="187" spans="1:4" s="8" customFormat="1" ht="12.75">
      <c r="A187" s="2">
        <v>10</v>
      </c>
      <c r="B187" s="1" t="s">
        <v>1058</v>
      </c>
      <c r="C187" s="2">
        <v>2018</v>
      </c>
      <c r="D187" s="131">
        <v>7100</v>
      </c>
    </row>
    <row r="188" spans="1:4" s="8" customFormat="1" ht="12.75">
      <c r="A188" s="2">
        <v>11</v>
      </c>
      <c r="B188" s="1" t="s">
        <v>1036</v>
      </c>
      <c r="C188" s="2">
        <v>2018</v>
      </c>
      <c r="D188" s="131">
        <v>3400</v>
      </c>
    </row>
    <row r="189" spans="1:9" s="8" customFormat="1" ht="12.75">
      <c r="A189" s="2">
        <v>12</v>
      </c>
      <c r="B189" s="1" t="s">
        <v>1037</v>
      </c>
      <c r="C189" s="2">
        <v>2018</v>
      </c>
      <c r="D189" s="131">
        <v>1400</v>
      </c>
      <c r="G189" s="120"/>
      <c r="H189" s="120"/>
      <c r="I189" s="121"/>
    </row>
    <row r="190" spans="1:4" s="47" customFormat="1" ht="12.75">
      <c r="A190" s="2">
        <v>13</v>
      </c>
      <c r="B190" s="1" t="s">
        <v>1126</v>
      </c>
      <c r="C190" s="2">
        <v>2018</v>
      </c>
      <c r="D190" s="131">
        <v>33300</v>
      </c>
    </row>
    <row r="191" spans="1:4" s="8" customFormat="1" ht="12.75">
      <c r="A191" s="219" t="s">
        <v>0</v>
      </c>
      <c r="B191" s="220"/>
      <c r="C191" s="221"/>
      <c r="D191" s="28">
        <f>SUM(D178:D190)</f>
        <v>76341.01</v>
      </c>
    </row>
    <row r="192" spans="1:4" s="8" customFormat="1" ht="12.75">
      <c r="A192" s="213" t="s">
        <v>70</v>
      </c>
      <c r="B192" s="213"/>
      <c r="C192" s="213"/>
      <c r="D192" s="213"/>
    </row>
    <row r="193" spans="1:4" s="8" customFormat="1" ht="12.75">
      <c r="A193" s="2">
        <v>1</v>
      </c>
      <c r="B193" s="132" t="s">
        <v>99</v>
      </c>
      <c r="C193" s="133">
        <v>2014</v>
      </c>
      <c r="D193" s="143">
        <v>1950</v>
      </c>
    </row>
    <row r="194" spans="1:4" s="8" customFormat="1" ht="12.75">
      <c r="A194" s="2">
        <v>2</v>
      </c>
      <c r="B194" s="1" t="s">
        <v>782</v>
      </c>
      <c r="C194" s="133">
        <v>2017</v>
      </c>
      <c r="D194" s="143">
        <v>2400</v>
      </c>
    </row>
    <row r="195" spans="1:4" s="8" customFormat="1" ht="12.75">
      <c r="A195" s="219" t="s">
        <v>0</v>
      </c>
      <c r="B195" s="220"/>
      <c r="C195" s="221"/>
      <c r="D195" s="29">
        <f>SUM(D193:D194)</f>
        <v>4350</v>
      </c>
    </row>
    <row r="196" spans="1:4" s="8" customFormat="1" ht="12.75">
      <c r="A196" s="213" t="s">
        <v>104</v>
      </c>
      <c r="B196" s="213"/>
      <c r="C196" s="213"/>
      <c r="D196" s="213"/>
    </row>
    <row r="197" spans="1:4" s="47" customFormat="1" ht="12.75">
      <c r="A197" s="2">
        <v>1</v>
      </c>
      <c r="B197" s="132" t="s">
        <v>859</v>
      </c>
      <c r="C197" s="133">
        <v>2017</v>
      </c>
      <c r="D197" s="143">
        <v>2499</v>
      </c>
    </row>
    <row r="198" spans="1:4" s="47" customFormat="1" ht="12.75">
      <c r="A198" s="2">
        <v>2</v>
      </c>
      <c r="B198" s="132" t="s">
        <v>86</v>
      </c>
      <c r="C198" s="133">
        <v>2018</v>
      </c>
      <c r="D198" s="143">
        <v>4400</v>
      </c>
    </row>
    <row r="199" spans="1:4" s="8" customFormat="1" ht="12.75">
      <c r="A199" s="2">
        <v>3</v>
      </c>
      <c r="B199" s="132" t="s">
        <v>1005</v>
      </c>
      <c r="C199" s="133">
        <v>2018</v>
      </c>
      <c r="D199" s="143">
        <v>1799</v>
      </c>
    </row>
    <row r="200" spans="1:9" s="47" customFormat="1" ht="12.75">
      <c r="A200" s="2">
        <v>4</v>
      </c>
      <c r="B200" s="132" t="s">
        <v>1006</v>
      </c>
      <c r="C200" s="133">
        <v>2018</v>
      </c>
      <c r="D200" s="143">
        <v>1500</v>
      </c>
      <c r="G200" s="92"/>
      <c r="H200" s="92"/>
      <c r="I200" s="91"/>
    </row>
    <row r="201" spans="1:4" s="47" customFormat="1" ht="12.75">
      <c r="A201" s="2">
        <v>5</v>
      </c>
      <c r="B201" s="132" t="s">
        <v>1007</v>
      </c>
      <c r="C201" s="133">
        <v>2018</v>
      </c>
      <c r="D201" s="143">
        <v>3900</v>
      </c>
    </row>
    <row r="202" spans="1:4" s="8" customFormat="1" ht="12.75">
      <c r="A202" s="2">
        <v>6</v>
      </c>
      <c r="B202" s="132" t="s">
        <v>1008</v>
      </c>
      <c r="C202" s="133">
        <v>2018</v>
      </c>
      <c r="D202" s="143">
        <v>2040</v>
      </c>
    </row>
    <row r="203" spans="1:4" s="8" customFormat="1" ht="12.75">
      <c r="A203" s="219" t="s">
        <v>0</v>
      </c>
      <c r="B203" s="220"/>
      <c r="C203" s="221"/>
      <c r="D203" s="29">
        <f>SUM(D197:D202)</f>
        <v>16138</v>
      </c>
    </row>
    <row r="204" spans="1:4" s="8" customFormat="1" ht="12.75">
      <c r="A204" s="216" t="s">
        <v>105</v>
      </c>
      <c r="B204" s="217"/>
      <c r="C204" s="217"/>
      <c r="D204" s="218"/>
    </row>
    <row r="205" spans="1:4" s="8" customFormat="1" ht="12.75">
      <c r="A205" s="2">
        <v>1</v>
      </c>
      <c r="B205" s="1" t="s">
        <v>226</v>
      </c>
      <c r="C205" s="2">
        <v>2015</v>
      </c>
      <c r="D205" s="142">
        <v>1900</v>
      </c>
    </row>
    <row r="206" spans="1:9" s="8" customFormat="1" ht="12.75">
      <c r="A206" s="219" t="s">
        <v>0</v>
      </c>
      <c r="B206" s="220"/>
      <c r="C206" s="221"/>
      <c r="D206" s="29">
        <f>SUM(D205)</f>
        <v>1900</v>
      </c>
      <c r="G206" s="61"/>
      <c r="H206" s="61"/>
      <c r="I206" s="62"/>
    </row>
    <row r="207" spans="1:9" s="8" customFormat="1" ht="12.75">
      <c r="A207" s="213" t="s">
        <v>423</v>
      </c>
      <c r="B207" s="213"/>
      <c r="C207" s="213"/>
      <c r="D207" s="213"/>
      <c r="G207" s="61"/>
      <c r="H207" s="61"/>
      <c r="I207" s="62"/>
    </row>
    <row r="208" spans="1:9" s="8" customFormat="1" ht="12.75">
      <c r="A208" s="2">
        <v>1</v>
      </c>
      <c r="B208" s="1" t="s">
        <v>424</v>
      </c>
      <c r="C208" s="2">
        <v>2016</v>
      </c>
      <c r="D208" s="142">
        <v>5990</v>
      </c>
      <c r="G208" s="61"/>
      <c r="H208" s="61"/>
      <c r="I208" s="62"/>
    </row>
    <row r="209" spans="1:9" s="8" customFormat="1" ht="12.75">
      <c r="A209" s="2">
        <v>2</v>
      </c>
      <c r="B209" s="1" t="s">
        <v>773</v>
      </c>
      <c r="C209" s="2">
        <v>2017</v>
      </c>
      <c r="D209" s="142">
        <v>2840</v>
      </c>
      <c r="G209" s="61"/>
      <c r="H209" s="61"/>
      <c r="I209" s="62"/>
    </row>
    <row r="210" spans="1:9" s="8" customFormat="1" ht="12.75">
      <c r="A210" s="219" t="s">
        <v>0</v>
      </c>
      <c r="B210" s="220"/>
      <c r="C210" s="221"/>
      <c r="D210" s="28">
        <f>SUM(D208:D209)</f>
        <v>8830</v>
      </c>
      <c r="G210" s="61"/>
      <c r="H210" s="61"/>
      <c r="I210" s="62"/>
    </row>
    <row r="211" spans="1:9" s="8" customFormat="1" ht="12.75">
      <c r="A211" s="216" t="s">
        <v>469</v>
      </c>
      <c r="B211" s="217"/>
      <c r="C211" s="217"/>
      <c r="D211" s="218"/>
      <c r="G211" s="61"/>
      <c r="H211" s="61"/>
      <c r="I211" s="62"/>
    </row>
    <row r="212" spans="1:9" s="8" customFormat="1" ht="12.75">
      <c r="A212" s="2">
        <v>1</v>
      </c>
      <c r="B212" s="1" t="s">
        <v>203</v>
      </c>
      <c r="C212" s="2">
        <v>2015</v>
      </c>
      <c r="D212" s="142">
        <v>5040</v>
      </c>
      <c r="G212" s="61"/>
      <c r="H212" s="61"/>
      <c r="I212" s="62"/>
    </row>
    <row r="213" spans="1:9" s="8" customFormat="1" ht="12.75">
      <c r="A213" s="2">
        <v>2</v>
      </c>
      <c r="B213" s="1" t="s">
        <v>204</v>
      </c>
      <c r="C213" s="2">
        <v>2015</v>
      </c>
      <c r="D213" s="142">
        <v>3320</v>
      </c>
      <c r="G213" s="56"/>
      <c r="H213" s="56"/>
      <c r="I213" s="56"/>
    </row>
    <row r="214" spans="1:9" s="8" customFormat="1" ht="12.75">
      <c r="A214" s="2">
        <v>3</v>
      </c>
      <c r="B214" s="1" t="s">
        <v>471</v>
      </c>
      <c r="C214" s="2">
        <v>2016</v>
      </c>
      <c r="D214" s="142">
        <v>1850</v>
      </c>
      <c r="G214" s="56"/>
      <c r="H214" s="56"/>
      <c r="I214" s="56"/>
    </row>
    <row r="215" spans="1:9" s="8" customFormat="1" ht="12.75">
      <c r="A215" s="2">
        <v>4</v>
      </c>
      <c r="B215" s="1" t="s">
        <v>472</v>
      </c>
      <c r="C215" s="2">
        <v>2016</v>
      </c>
      <c r="D215" s="142">
        <v>8280</v>
      </c>
      <c r="G215" s="56"/>
      <c r="H215" s="56"/>
      <c r="I215" s="56"/>
    </row>
    <row r="216" spans="1:9" s="8" customFormat="1" ht="12.75">
      <c r="A216" s="2">
        <v>5</v>
      </c>
      <c r="B216" s="1" t="s">
        <v>471</v>
      </c>
      <c r="C216" s="2">
        <v>2016</v>
      </c>
      <c r="D216" s="142">
        <v>1550</v>
      </c>
      <c r="G216" s="56"/>
      <c r="H216" s="56"/>
      <c r="I216" s="56"/>
    </row>
    <row r="217" spans="1:9" s="8" customFormat="1" ht="12.75">
      <c r="A217" s="2">
        <v>6</v>
      </c>
      <c r="B217" s="1" t="s">
        <v>842</v>
      </c>
      <c r="C217" s="2">
        <v>2017</v>
      </c>
      <c r="D217" s="142">
        <v>2200</v>
      </c>
      <c r="G217" s="56"/>
      <c r="H217" s="56"/>
      <c r="I217" s="56"/>
    </row>
    <row r="218" spans="1:9" s="8" customFormat="1" ht="12.75">
      <c r="A218" s="2">
        <v>7</v>
      </c>
      <c r="B218" s="1" t="s">
        <v>782</v>
      </c>
      <c r="C218" s="2">
        <v>2017</v>
      </c>
      <c r="D218" s="142">
        <v>1400</v>
      </c>
      <c r="G218" s="56"/>
      <c r="H218" s="56"/>
      <c r="I218" s="56"/>
    </row>
    <row r="219" spans="1:9" s="8" customFormat="1" ht="12.75">
      <c r="A219" s="2">
        <v>8</v>
      </c>
      <c r="B219" s="1" t="s">
        <v>843</v>
      </c>
      <c r="C219" s="2">
        <v>2017</v>
      </c>
      <c r="D219" s="142">
        <v>1197</v>
      </c>
      <c r="G219" s="56"/>
      <c r="H219" s="56"/>
      <c r="I219" s="56"/>
    </row>
    <row r="220" spans="1:9" s="8" customFormat="1" ht="12.75">
      <c r="A220" s="2">
        <v>9</v>
      </c>
      <c r="B220" s="1" t="s">
        <v>844</v>
      </c>
      <c r="C220" s="2">
        <v>2017</v>
      </c>
      <c r="D220" s="142">
        <v>1699</v>
      </c>
      <c r="G220" s="56"/>
      <c r="H220" s="56"/>
      <c r="I220" s="56"/>
    </row>
    <row r="221" spans="1:9" s="8" customFormat="1" ht="12.75">
      <c r="A221" s="2">
        <v>10</v>
      </c>
      <c r="B221" s="1" t="s">
        <v>845</v>
      </c>
      <c r="C221" s="2">
        <v>2018</v>
      </c>
      <c r="D221" s="142">
        <v>9995</v>
      </c>
      <c r="G221" s="56"/>
      <c r="H221" s="56"/>
      <c r="I221" s="56"/>
    </row>
    <row r="222" spans="1:9" s="8" customFormat="1" ht="12.75">
      <c r="A222" s="2">
        <v>11</v>
      </c>
      <c r="B222" s="1" t="s">
        <v>984</v>
      </c>
      <c r="C222" s="2">
        <v>2018</v>
      </c>
      <c r="D222" s="142">
        <v>3998</v>
      </c>
      <c r="G222" s="61"/>
      <c r="H222" s="61"/>
      <c r="I222" s="62"/>
    </row>
    <row r="223" spans="1:9" s="8" customFormat="1" ht="12.75">
      <c r="A223" s="2">
        <v>12</v>
      </c>
      <c r="B223" s="1" t="s">
        <v>782</v>
      </c>
      <c r="C223" s="2">
        <v>2018</v>
      </c>
      <c r="D223" s="142">
        <v>1999</v>
      </c>
      <c r="G223" s="61"/>
      <c r="H223" s="61"/>
      <c r="I223" s="62"/>
    </row>
    <row r="224" spans="1:9" s="8" customFormat="1" ht="14.25">
      <c r="A224" s="2">
        <v>13</v>
      </c>
      <c r="B224" s="1" t="s">
        <v>985</v>
      </c>
      <c r="C224" s="2">
        <v>2018</v>
      </c>
      <c r="D224" s="142">
        <v>16560</v>
      </c>
      <c r="G224" s="61"/>
      <c r="H224" s="118"/>
      <c r="I224" s="119"/>
    </row>
    <row r="225" spans="1:9" s="8" customFormat="1" ht="14.25">
      <c r="A225" s="2">
        <v>14</v>
      </c>
      <c r="B225" s="1" t="s">
        <v>986</v>
      </c>
      <c r="C225" s="2">
        <v>2018</v>
      </c>
      <c r="D225" s="142">
        <v>3440</v>
      </c>
      <c r="G225" s="61"/>
      <c r="H225" s="118"/>
      <c r="I225" s="119"/>
    </row>
    <row r="226" spans="1:9" s="8" customFormat="1" ht="14.25">
      <c r="A226" s="2">
        <v>15</v>
      </c>
      <c r="B226" s="1" t="s">
        <v>987</v>
      </c>
      <c r="C226" s="2">
        <v>2018</v>
      </c>
      <c r="D226" s="142">
        <v>16550.88</v>
      </c>
      <c r="G226" s="61"/>
      <c r="H226" s="118"/>
      <c r="I226" s="119"/>
    </row>
    <row r="227" spans="1:9" s="8" customFormat="1" ht="14.25">
      <c r="A227" s="219" t="s">
        <v>0</v>
      </c>
      <c r="B227" s="220"/>
      <c r="C227" s="221"/>
      <c r="D227" s="28">
        <f>SUM(D212:D226)</f>
        <v>79078.88</v>
      </c>
      <c r="G227" s="118"/>
      <c r="H227" s="118"/>
      <c r="I227" s="119"/>
    </row>
    <row r="228" spans="1:9" s="8" customFormat="1" ht="14.25">
      <c r="A228" s="213" t="s">
        <v>439</v>
      </c>
      <c r="B228" s="213"/>
      <c r="C228" s="213"/>
      <c r="D228" s="213"/>
      <c r="G228" s="61"/>
      <c r="H228" s="118"/>
      <c r="I228" s="119"/>
    </row>
    <row r="229" spans="1:9" s="8" customFormat="1" ht="12.75">
      <c r="A229" s="2">
        <v>1</v>
      </c>
      <c r="B229" s="1" t="s">
        <v>832</v>
      </c>
      <c r="C229" s="2">
        <v>2014</v>
      </c>
      <c r="D229" s="142">
        <v>590</v>
      </c>
      <c r="G229" s="145"/>
      <c r="H229" s="145"/>
      <c r="I229" s="145"/>
    </row>
    <row r="230" spans="1:9" s="8" customFormat="1" ht="14.25">
      <c r="A230" s="2">
        <v>2</v>
      </c>
      <c r="B230" s="1" t="s">
        <v>833</v>
      </c>
      <c r="C230" s="2">
        <v>2014</v>
      </c>
      <c r="D230" s="142">
        <v>349</v>
      </c>
      <c r="G230" s="61"/>
      <c r="H230" s="118"/>
      <c r="I230" s="119"/>
    </row>
    <row r="231" spans="1:9" s="8" customFormat="1" ht="14.25">
      <c r="A231" s="2">
        <v>3</v>
      </c>
      <c r="B231" s="1" t="s">
        <v>834</v>
      </c>
      <c r="C231" s="2">
        <v>2014</v>
      </c>
      <c r="D231" s="142">
        <v>1690.62</v>
      </c>
      <c r="G231" s="61"/>
      <c r="H231" s="118"/>
      <c r="I231" s="119"/>
    </row>
    <row r="232" spans="1:9" s="8" customFormat="1" ht="14.25">
      <c r="A232" s="2">
        <v>4</v>
      </c>
      <c r="B232" s="1" t="s">
        <v>86</v>
      </c>
      <c r="C232" s="2">
        <v>2014</v>
      </c>
      <c r="D232" s="142">
        <v>2000</v>
      </c>
      <c r="G232" s="61"/>
      <c r="H232" s="118"/>
      <c r="I232" s="119"/>
    </row>
    <row r="233" spans="1:9" s="8" customFormat="1" ht="14.25">
      <c r="A233" s="2">
        <v>5</v>
      </c>
      <c r="B233" s="1" t="s">
        <v>835</v>
      </c>
      <c r="C233" s="2">
        <v>2014</v>
      </c>
      <c r="D233" s="142">
        <v>3800</v>
      </c>
      <c r="G233" s="61"/>
      <c r="H233" s="118"/>
      <c r="I233" s="119"/>
    </row>
    <row r="234" spans="1:9" s="8" customFormat="1" ht="14.25">
      <c r="A234" s="2">
        <v>6</v>
      </c>
      <c r="B234" s="1" t="s">
        <v>836</v>
      </c>
      <c r="C234" s="2">
        <v>2015</v>
      </c>
      <c r="D234" s="142">
        <v>349</v>
      </c>
      <c r="G234" s="61"/>
      <c r="H234" s="118"/>
      <c r="I234" s="119"/>
    </row>
    <row r="235" spans="1:9" s="8" customFormat="1" ht="14.25">
      <c r="A235" s="2">
        <v>7</v>
      </c>
      <c r="B235" s="1" t="s">
        <v>837</v>
      </c>
      <c r="C235" s="2">
        <v>2015</v>
      </c>
      <c r="D235" s="142">
        <v>399</v>
      </c>
      <c r="G235" s="61"/>
      <c r="H235" s="118"/>
      <c r="I235" s="119"/>
    </row>
    <row r="236" spans="1:9" s="8" customFormat="1" ht="14.25">
      <c r="A236" s="2">
        <v>8</v>
      </c>
      <c r="B236" s="1" t="s">
        <v>838</v>
      </c>
      <c r="C236" s="2">
        <v>2015</v>
      </c>
      <c r="D236" s="142">
        <v>1950.01</v>
      </c>
      <c r="G236" s="61"/>
      <c r="H236" s="118"/>
      <c r="I236" s="119"/>
    </row>
    <row r="237" spans="1:9" s="8" customFormat="1" ht="14.25">
      <c r="A237" s="2">
        <v>9</v>
      </c>
      <c r="B237" s="1" t="s">
        <v>839</v>
      </c>
      <c r="C237" s="2">
        <v>2015</v>
      </c>
      <c r="D237" s="142">
        <v>2442</v>
      </c>
      <c r="G237" s="61"/>
      <c r="H237" s="118"/>
      <c r="I237" s="119"/>
    </row>
    <row r="238" spans="1:9" s="8" customFormat="1" ht="14.25">
      <c r="A238" s="2">
        <v>10</v>
      </c>
      <c r="B238" s="1" t="s">
        <v>452</v>
      </c>
      <c r="C238" s="2">
        <v>2015</v>
      </c>
      <c r="D238" s="142">
        <v>2000</v>
      </c>
      <c r="G238" s="61"/>
      <c r="H238" s="118"/>
      <c r="I238" s="119"/>
    </row>
    <row r="239" spans="1:9" s="8" customFormat="1" ht="14.25">
      <c r="A239" s="2">
        <v>11</v>
      </c>
      <c r="B239" s="1" t="s">
        <v>453</v>
      </c>
      <c r="C239" s="2">
        <v>2016</v>
      </c>
      <c r="D239" s="142">
        <v>2250.53</v>
      </c>
      <c r="G239" s="61"/>
      <c r="H239" s="118"/>
      <c r="I239" s="119"/>
    </row>
    <row r="240" spans="1:9" s="47" customFormat="1" ht="12.75">
      <c r="A240" s="2">
        <v>12</v>
      </c>
      <c r="B240" s="1" t="s">
        <v>454</v>
      </c>
      <c r="C240" s="2">
        <v>2016</v>
      </c>
      <c r="D240" s="142">
        <v>2450</v>
      </c>
      <c r="G240" s="92"/>
      <c r="H240" s="92"/>
      <c r="I240" s="91"/>
    </row>
    <row r="241" spans="1:9" s="47" customFormat="1" ht="12.75">
      <c r="A241" s="2">
        <v>13</v>
      </c>
      <c r="B241" s="1" t="s">
        <v>451</v>
      </c>
      <c r="C241" s="2">
        <v>2017</v>
      </c>
      <c r="D241" s="142">
        <v>649</v>
      </c>
      <c r="G241" s="92"/>
      <c r="H241" s="92"/>
      <c r="I241" s="91"/>
    </row>
    <row r="242" spans="1:9" s="8" customFormat="1" ht="12.75">
      <c r="A242" s="2">
        <v>14</v>
      </c>
      <c r="B242" s="1" t="s">
        <v>822</v>
      </c>
      <c r="C242" s="2">
        <v>2018</v>
      </c>
      <c r="D242" s="142">
        <v>850</v>
      </c>
      <c r="G242" s="61"/>
      <c r="H242" s="61"/>
      <c r="I242" s="62"/>
    </row>
    <row r="243" spans="1:9" s="8" customFormat="1" ht="12.75">
      <c r="A243" s="2">
        <v>15</v>
      </c>
      <c r="B243" s="1" t="s">
        <v>828</v>
      </c>
      <c r="C243" s="2">
        <v>2018</v>
      </c>
      <c r="D243" s="142">
        <v>2700</v>
      </c>
      <c r="G243" s="61"/>
      <c r="H243" s="61"/>
      <c r="I243" s="62"/>
    </row>
    <row r="244" spans="1:9" s="8" customFormat="1" ht="12.75">
      <c r="A244" s="2">
        <v>16</v>
      </c>
      <c r="B244" s="1" t="s">
        <v>972</v>
      </c>
      <c r="C244" s="2">
        <v>2018</v>
      </c>
      <c r="D244" s="142">
        <v>31039.9</v>
      </c>
      <c r="G244" s="61"/>
      <c r="H244" s="61"/>
      <c r="I244" s="62"/>
    </row>
    <row r="245" spans="1:9" s="8" customFormat="1" ht="12.75">
      <c r="A245" s="2">
        <v>17</v>
      </c>
      <c r="B245" s="1" t="s">
        <v>973</v>
      </c>
      <c r="C245" s="2">
        <v>2018</v>
      </c>
      <c r="D245" s="142">
        <v>14012.96</v>
      </c>
      <c r="G245" s="61"/>
      <c r="H245" s="61"/>
      <c r="I245" s="62"/>
    </row>
    <row r="246" spans="1:9" s="8" customFormat="1" ht="12.75">
      <c r="A246" s="219" t="s">
        <v>0</v>
      </c>
      <c r="B246" s="220"/>
      <c r="C246" s="221"/>
      <c r="D246" s="29">
        <f>SUM(D229:D245)</f>
        <v>69522.01999999999</v>
      </c>
      <c r="G246" s="61"/>
      <c r="H246" s="61"/>
      <c r="I246" s="62"/>
    </row>
    <row r="247" spans="1:9" s="8" customFormat="1" ht="12.75">
      <c r="A247" s="213" t="s">
        <v>106</v>
      </c>
      <c r="B247" s="213"/>
      <c r="C247" s="213"/>
      <c r="D247" s="213"/>
      <c r="G247" s="61"/>
      <c r="H247" s="61"/>
      <c r="I247" s="62"/>
    </row>
    <row r="248" spans="1:9" s="5" customFormat="1" ht="12.75">
      <c r="A248" s="2">
        <v>1</v>
      </c>
      <c r="B248" s="1" t="s">
        <v>429</v>
      </c>
      <c r="C248" s="2">
        <v>2014</v>
      </c>
      <c r="D248" s="142">
        <v>209</v>
      </c>
      <c r="G248" s="61"/>
      <c r="H248" s="61"/>
      <c r="I248" s="62"/>
    </row>
    <row r="249" spans="1:9" s="5" customFormat="1" ht="12.75">
      <c r="A249" s="2">
        <v>2</v>
      </c>
      <c r="B249" s="1" t="s">
        <v>434</v>
      </c>
      <c r="C249" s="2">
        <v>2014</v>
      </c>
      <c r="D249" s="142">
        <v>1499</v>
      </c>
      <c r="G249" s="61"/>
      <c r="H249" s="61"/>
      <c r="I249" s="62"/>
    </row>
    <row r="250" spans="1:9" s="5" customFormat="1" ht="15.75" customHeight="1">
      <c r="A250" s="2">
        <v>3</v>
      </c>
      <c r="B250" s="1" t="s">
        <v>431</v>
      </c>
      <c r="C250" s="2">
        <v>2015</v>
      </c>
      <c r="D250" s="142">
        <v>3190</v>
      </c>
      <c r="G250" s="57"/>
      <c r="H250" s="57"/>
      <c r="I250" s="57"/>
    </row>
    <row r="251" spans="1:4" s="5" customFormat="1" ht="12.75">
      <c r="A251" s="2">
        <v>4</v>
      </c>
      <c r="B251" s="1" t="s">
        <v>428</v>
      </c>
      <c r="C251" s="2">
        <v>2016</v>
      </c>
      <c r="D251" s="142">
        <v>225</v>
      </c>
    </row>
    <row r="252" spans="1:4" s="5" customFormat="1" ht="12.75">
      <c r="A252" s="2">
        <v>5</v>
      </c>
      <c r="B252" s="1" t="s">
        <v>432</v>
      </c>
      <c r="C252" s="2">
        <v>2016</v>
      </c>
      <c r="D252" s="142">
        <v>300</v>
      </c>
    </row>
    <row r="253" spans="1:4" s="8" customFormat="1" ht="12.75">
      <c r="A253" s="2">
        <v>6</v>
      </c>
      <c r="B253" s="1" t="s">
        <v>433</v>
      </c>
      <c r="C253" s="2">
        <v>2016</v>
      </c>
      <c r="D253" s="142">
        <v>357</v>
      </c>
    </row>
    <row r="254" spans="1:9" s="8" customFormat="1" ht="12.75">
      <c r="A254" s="2">
        <v>7</v>
      </c>
      <c r="B254" s="1" t="s">
        <v>794</v>
      </c>
      <c r="C254" s="2">
        <v>2017</v>
      </c>
      <c r="D254" s="142">
        <v>399</v>
      </c>
      <c r="G254" s="56"/>
      <c r="H254" s="56"/>
      <c r="I254" s="56"/>
    </row>
    <row r="255" spans="1:9" s="5" customFormat="1" ht="12.75">
      <c r="A255" s="2">
        <v>8</v>
      </c>
      <c r="B255" s="1" t="s">
        <v>794</v>
      </c>
      <c r="C255" s="2">
        <v>2017</v>
      </c>
      <c r="D255" s="142">
        <v>399</v>
      </c>
      <c r="G255" s="61"/>
      <c r="H255" s="61"/>
      <c r="I255" s="62"/>
    </row>
    <row r="256" spans="1:9" s="5" customFormat="1" ht="12.75">
      <c r="A256" s="2">
        <v>9</v>
      </c>
      <c r="B256" s="1" t="s">
        <v>794</v>
      </c>
      <c r="C256" s="2">
        <v>2017</v>
      </c>
      <c r="D256" s="142">
        <v>399</v>
      </c>
      <c r="G256" s="61"/>
      <c r="H256" s="61"/>
      <c r="I256" s="62"/>
    </row>
    <row r="257" spans="1:9" s="5" customFormat="1" ht="12.75">
      <c r="A257" s="2">
        <v>10</v>
      </c>
      <c r="B257" s="1" t="s">
        <v>796</v>
      </c>
      <c r="C257" s="2">
        <v>2017</v>
      </c>
      <c r="D257" s="142">
        <v>1770</v>
      </c>
      <c r="G257" s="61"/>
      <c r="H257" s="61"/>
      <c r="I257" s="62"/>
    </row>
    <row r="258" spans="1:9" s="5" customFormat="1" ht="12.75">
      <c r="A258" s="2">
        <v>11</v>
      </c>
      <c r="B258" s="1" t="s">
        <v>794</v>
      </c>
      <c r="C258" s="2">
        <v>2018</v>
      </c>
      <c r="D258" s="142">
        <v>339</v>
      </c>
      <c r="G258" s="61"/>
      <c r="H258" s="61"/>
      <c r="I258" s="62"/>
    </row>
    <row r="259" spans="1:9" s="5" customFormat="1" ht="12.75">
      <c r="A259" s="2">
        <v>12</v>
      </c>
      <c r="B259" s="1" t="s">
        <v>796</v>
      </c>
      <c r="C259" s="2">
        <v>2018</v>
      </c>
      <c r="D259" s="142">
        <v>2790</v>
      </c>
      <c r="G259" s="61"/>
      <c r="H259" s="61"/>
      <c r="I259" s="62"/>
    </row>
    <row r="260" spans="1:9" s="5" customFormat="1" ht="12.75">
      <c r="A260" s="219" t="s">
        <v>0</v>
      </c>
      <c r="B260" s="220"/>
      <c r="C260" s="221"/>
      <c r="D260" s="29">
        <f>SUM(D248:D259)</f>
        <v>11876</v>
      </c>
      <c r="G260" s="61"/>
      <c r="H260" s="61"/>
      <c r="I260" s="62"/>
    </row>
    <row r="261" spans="1:4" s="5" customFormat="1" ht="12.75">
      <c r="A261" s="213" t="s">
        <v>473</v>
      </c>
      <c r="B261" s="213"/>
      <c r="C261" s="213"/>
      <c r="D261" s="213"/>
    </row>
    <row r="262" spans="1:4" s="5" customFormat="1" ht="12.75">
      <c r="A262" s="2">
        <v>1</v>
      </c>
      <c r="B262" s="1" t="s">
        <v>812</v>
      </c>
      <c r="C262" s="2">
        <v>2014</v>
      </c>
      <c r="D262" s="142">
        <v>830</v>
      </c>
    </row>
    <row r="263" spans="1:4" s="5" customFormat="1" ht="12.75">
      <c r="A263" s="2">
        <v>2</v>
      </c>
      <c r="B263" s="1" t="s">
        <v>86</v>
      </c>
      <c r="C263" s="2">
        <v>2014</v>
      </c>
      <c r="D263" s="142">
        <v>2000</v>
      </c>
    </row>
    <row r="264" spans="1:4" s="5" customFormat="1" ht="12.75">
      <c r="A264" s="2">
        <v>3</v>
      </c>
      <c r="B264" s="1" t="s">
        <v>813</v>
      </c>
      <c r="C264" s="2">
        <v>2015</v>
      </c>
      <c r="D264" s="142">
        <v>1599</v>
      </c>
    </row>
    <row r="265" spans="1:4" s="5" customFormat="1" ht="12.75">
      <c r="A265" s="2">
        <v>4</v>
      </c>
      <c r="B265" s="1" t="s">
        <v>816</v>
      </c>
      <c r="C265" s="2">
        <v>2016</v>
      </c>
      <c r="D265" s="142">
        <v>1530</v>
      </c>
    </row>
    <row r="266" spans="1:4" s="8" customFormat="1" ht="12.75">
      <c r="A266" s="2">
        <v>5</v>
      </c>
      <c r="B266" s="1" t="s">
        <v>814</v>
      </c>
      <c r="C266" s="2">
        <v>2016</v>
      </c>
      <c r="D266" s="142">
        <v>1599.99</v>
      </c>
    </row>
    <row r="267" spans="1:4" s="8" customFormat="1" ht="17.25" customHeight="1">
      <c r="A267" s="2">
        <v>6</v>
      </c>
      <c r="B267" s="1" t="s">
        <v>815</v>
      </c>
      <c r="C267" s="2">
        <v>2016</v>
      </c>
      <c r="D267" s="142">
        <v>2090</v>
      </c>
    </row>
    <row r="268" spans="1:4" s="47" customFormat="1" ht="12.75">
      <c r="A268" s="2">
        <v>7</v>
      </c>
      <c r="B268" s="1" t="s">
        <v>955</v>
      </c>
      <c r="C268" s="2">
        <v>2018</v>
      </c>
      <c r="D268" s="142">
        <v>2398</v>
      </c>
    </row>
    <row r="269" spans="1:9" s="8" customFormat="1" ht="12.75">
      <c r="A269" s="2">
        <v>8</v>
      </c>
      <c r="B269" s="1" t="s">
        <v>958</v>
      </c>
      <c r="C269" s="2">
        <v>2018</v>
      </c>
      <c r="D269" s="142">
        <v>7250.85</v>
      </c>
      <c r="G269" s="61"/>
      <c r="H269" s="61"/>
      <c r="I269" s="62"/>
    </row>
    <row r="270" spans="1:9" s="8" customFormat="1" ht="12.75">
      <c r="A270" s="2">
        <v>9</v>
      </c>
      <c r="B270" s="1" t="s">
        <v>959</v>
      </c>
      <c r="C270" s="2">
        <v>2018</v>
      </c>
      <c r="D270" s="142">
        <v>18683.8</v>
      </c>
      <c r="G270" s="61"/>
      <c r="H270" s="61"/>
      <c r="I270" s="62"/>
    </row>
    <row r="271" spans="1:9" s="8" customFormat="1" ht="12.75">
      <c r="A271" s="219" t="s">
        <v>0</v>
      </c>
      <c r="B271" s="220"/>
      <c r="C271" s="221"/>
      <c r="D271" s="38">
        <f>SUM(D262:D270)</f>
        <v>37981.64</v>
      </c>
      <c r="G271" s="61"/>
      <c r="H271" s="61"/>
      <c r="I271" s="62"/>
    </row>
    <row r="272" spans="1:9" s="8" customFormat="1" ht="12.75">
      <c r="A272" s="213" t="s">
        <v>474</v>
      </c>
      <c r="B272" s="213"/>
      <c r="C272" s="213"/>
      <c r="D272" s="213"/>
      <c r="G272" s="61"/>
      <c r="H272" s="61"/>
      <c r="I272" s="62"/>
    </row>
    <row r="273" spans="1:9" s="8" customFormat="1" ht="12.75">
      <c r="A273" s="2"/>
      <c r="B273" s="146" t="s">
        <v>71</v>
      </c>
      <c r="C273" s="147"/>
      <c r="D273" s="148"/>
      <c r="G273" s="61"/>
      <c r="H273" s="61"/>
      <c r="I273" s="62"/>
    </row>
    <row r="274" spans="1:9" s="8" customFormat="1" ht="12.75">
      <c r="A274" s="213" t="s">
        <v>475</v>
      </c>
      <c r="B274" s="213"/>
      <c r="C274" s="213"/>
      <c r="D274" s="213"/>
      <c r="G274" s="61"/>
      <c r="H274" s="61"/>
      <c r="I274" s="62"/>
    </row>
    <row r="275" spans="1:9" s="8" customFormat="1" ht="12.75">
      <c r="A275" s="2"/>
      <c r="B275" s="146" t="s">
        <v>71</v>
      </c>
      <c r="C275" s="147"/>
      <c r="D275" s="148"/>
      <c r="G275" s="61"/>
      <c r="H275" s="61"/>
      <c r="I275" s="62"/>
    </row>
    <row r="276" spans="1:9" s="8" customFormat="1" ht="12.75">
      <c r="A276" s="213" t="s">
        <v>476</v>
      </c>
      <c r="B276" s="213"/>
      <c r="C276" s="213"/>
      <c r="D276" s="213"/>
      <c r="G276" s="61"/>
      <c r="H276" s="61"/>
      <c r="I276" s="62"/>
    </row>
    <row r="277" spans="1:9" s="8" customFormat="1" ht="12.75">
      <c r="A277" s="2">
        <v>1</v>
      </c>
      <c r="B277" s="1" t="s">
        <v>86</v>
      </c>
      <c r="C277" s="2">
        <v>2014</v>
      </c>
      <c r="D277" s="142">
        <v>2000</v>
      </c>
      <c r="G277" s="61"/>
      <c r="H277" s="61"/>
      <c r="I277" s="62"/>
    </row>
    <row r="278" spans="1:9" s="8" customFormat="1" ht="12.75">
      <c r="A278" s="2">
        <v>2</v>
      </c>
      <c r="B278" s="1" t="s">
        <v>166</v>
      </c>
      <c r="C278" s="2">
        <v>2014</v>
      </c>
      <c r="D278" s="142">
        <v>3970</v>
      </c>
      <c r="G278" s="61"/>
      <c r="H278" s="61"/>
      <c r="I278" s="62"/>
    </row>
    <row r="279" spans="1:9" s="5" customFormat="1" ht="12.75">
      <c r="A279" s="2">
        <v>3</v>
      </c>
      <c r="B279" s="1" t="s">
        <v>167</v>
      </c>
      <c r="C279" s="2">
        <v>2014</v>
      </c>
      <c r="D279" s="142">
        <v>1500</v>
      </c>
      <c r="G279" s="61"/>
      <c r="H279" s="61"/>
      <c r="I279" s="62"/>
    </row>
    <row r="280" spans="1:9" s="5" customFormat="1" ht="12.75">
      <c r="A280" s="2">
        <v>4</v>
      </c>
      <c r="B280" s="1" t="s">
        <v>168</v>
      </c>
      <c r="C280" s="2">
        <v>2014</v>
      </c>
      <c r="D280" s="142">
        <v>649</v>
      </c>
      <c r="G280" s="61"/>
      <c r="H280" s="61"/>
      <c r="I280" s="62"/>
    </row>
    <row r="281" spans="1:9" s="5" customFormat="1" ht="12.75">
      <c r="A281" s="2">
        <v>5</v>
      </c>
      <c r="B281" s="1" t="s">
        <v>169</v>
      </c>
      <c r="C281" s="2">
        <v>2015</v>
      </c>
      <c r="D281" s="142">
        <v>249</v>
      </c>
      <c r="G281" s="61"/>
      <c r="H281" s="61"/>
      <c r="I281" s="62"/>
    </row>
    <row r="282" spans="1:4" s="5" customFormat="1" ht="12.75">
      <c r="A282" s="2">
        <v>6</v>
      </c>
      <c r="B282" s="1" t="s">
        <v>853</v>
      </c>
      <c r="C282" s="2">
        <v>2017</v>
      </c>
      <c r="D282" s="142">
        <v>399</v>
      </c>
    </row>
    <row r="283" spans="1:4" s="47" customFormat="1" ht="12.75">
      <c r="A283" s="2">
        <v>7</v>
      </c>
      <c r="B283" s="1" t="s">
        <v>853</v>
      </c>
      <c r="C283" s="2">
        <v>2017</v>
      </c>
      <c r="D283" s="142">
        <v>399</v>
      </c>
    </row>
    <row r="284" spans="1:4" s="5" customFormat="1" ht="12.75">
      <c r="A284" s="2">
        <v>8</v>
      </c>
      <c r="B284" s="1" t="s">
        <v>853</v>
      </c>
      <c r="C284" s="2">
        <v>2017</v>
      </c>
      <c r="D284" s="142">
        <v>399</v>
      </c>
    </row>
    <row r="285" spans="1:4" s="5" customFormat="1" ht="12.75">
      <c r="A285" s="2">
        <v>9</v>
      </c>
      <c r="B285" s="1" t="s">
        <v>893</v>
      </c>
      <c r="C285" s="2">
        <v>2015</v>
      </c>
      <c r="D285" s="142">
        <v>2442</v>
      </c>
    </row>
    <row r="286" spans="1:9" s="46" customFormat="1" ht="12.75">
      <c r="A286" s="2">
        <v>10</v>
      </c>
      <c r="B286" s="1" t="s">
        <v>995</v>
      </c>
      <c r="C286" s="2">
        <v>2018</v>
      </c>
      <c r="D286" s="142">
        <v>1700</v>
      </c>
      <c r="G286" s="92"/>
      <c r="H286" s="92"/>
      <c r="I286" s="91"/>
    </row>
    <row r="287" spans="1:9" s="46" customFormat="1" ht="12.75">
      <c r="A287" s="2">
        <v>11</v>
      </c>
      <c r="B287" s="1" t="s">
        <v>994</v>
      </c>
      <c r="C287" s="2">
        <v>2018</v>
      </c>
      <c r="D287" s="142">
        <v>480</v>
      </c>
      <c r="G287" s="61"/>
      <c r="H287" s="61"/>
      <c r="I287" s="62"/>
    </row>
    <row r="288" spans="1:9" s="5" customFormat="1" ht="12.75">
      <c r="A288" s="219" t="s">
        <v>0</v>
      </c>
      <c r="B288" s="220"/>
      <c r="C288" s="221"/>
      <c r="D288" s="38">
        <f>SUM(D277:D287)</f>
        <v>14187</v>
      </c>
      <c r="G288" s="61"/>
      <c r="H288" s="61"/>
      <c r="I288" s="62"/>
    </row>
    <row r="289" spans="1:4" s="5" customFormat="1" ht="12.75">
      <c r="A289" s="213" t="s">
        <v>477</v>
      </c>
      <c r="B289" s="213"/>
      <c r="C289" s="213"/>
      <c r="D289" s="213"/>
    </row>
    <row r="290" spans="1:4" s="5" customFormat="1" ht="12.75">
      <c r="A290" s="2">
        <v>1</v>
      </c>
      <c r="B290" s="1" t="s">
        <v>949</v>
      </c>
      <c r="C290" s="2">
        <v>2018</v>
      </c>
      <c r="D290" s="142">
        <v>24149.5</v>
      </c>
    </row>
    <row r="291" spans="1:9" s="46" customFormat="1" ht="12.75">
      <c r="A291" s="2">
        <v>2</v>
      </c>
      <c r="B291" s="1" t="s">
        <v>950</v>
      </c>
      <c r="C291" s="2">
        <v>2018</v>
      </c>
      <c r="D291" s="142">
        <v>9341.97</v>
      </c>
      <c r="G291" s="92"/>
      <c r="H291" s="92"/>
      <c r="I291" s="91"/>
    </row>
    <row r="292" spans="1:9" s="5" customFormat="1" ht="12.75">
      <c r="A292" s="219" t="s">
        <v>0</v>
      </c>
      <c r="B292" s="220"/>
      <c r="C292" s="221"/>
      <c r="D292" s="38">
        <f>SUM(D290:D291)</f>
        <v>33491.47</v>
      </c>
      <c r="G292" s="61"/>
      <c r="H292" s="61"/>
      <c r="I292" s="62"/>
    </row>
    <row r="293" spans="1:9" s="46" customFormat="1" ht="12.75">
      <c r="A293" s="213" t="s">
        <v>861</v>
      </c>
      <c r="B293" s="213"/>
      <c r="C293" s="213"/>
      <c r="D293" s="213"/>
      <c r="G293" s="92"/>
      <c r="H293" s="92"/>
      <c r="I293" s="91"/>
    </row>
    <row r="294" spans="1:9" s="5" customFormat="1" ht="12.75">
      <c r="A294" s="2">
        <v>1</v>
      </c>
      <c r="B294" s="1" t="s">
        <v>867</v>
      </c>
      <c r="C294" s="2">
        <v>2018</v>
      </c>
      <c r="D294" s="142">
        <v>3770</v>
      </c>
      <c r="G294" s="57"/>
      <c r="H294" s="57"/>
      <c r="I294" s="57"/>
    </row>
    <row r="295" spans="1:9" s="46" customFormat="1" ht="12.75">
      <c r="A295" s="2">
        <v>2</v>
      </c>
      <c r="B295" s="1" t="s">
        <v>868</v>
      </c>
      <c r="C295" s="2">
        <v>2018</v>
      </c>
      <c r="D295" s="142">
        <v>619</v>
      </c>
      <c r="G295" s="58"/>
      <c r="H295" s="58"/>
      <c r="I295" s="58"/>
    </row>
    <row r="296" spans="1:4" ht="12.75">
      <c r="A296" s="2">
        <v>3</v>
      </c>
      <c r="B296" s="1" t="s">
        <v>997</v>
      </c>
      <c r="C296" s="2">
        <v>2018</v>
      </c>
      <c r="D296" s="142">
        <v>1700</v>
      </c>
    </row>
    <row r="297" spans="1:4" s="5" customFormat="1" ht="12.75">
      <c r="A297" s="219" t="s">
        <v>0</v>
      </c>
      <c r="B297" s="220"/>
      <c r="C297" s="221"/>
      <c r="D297" s="38">
        <f>SUM(D294:D296)</f>
        <v>6089</v>
      </c>
    </row>
    <row r="298" spans="1:4" s="5" customFormat="1" ht="12.75">
      <c r="A298" s="213" t="s">
        <v>1147</v>
      </c>
      <c r="B298" s="213"/>
      <c r="C298" s="213"/>
      <c r="D298" s="213"/>
    </row>
    <row r="299" spans="1:4" s="5" customFormat="1" ht="12.75">
      <c r="A299" s="2">
        <v>1</v>
      </c>
      <c r="B299" s="1" t="s">
        <v>1171</v>
      </c>
      <c r="C299" s="2">
        <v>2015</v>
      </c>
      <c r="D299" s="142">
        <v>2099.34</v>
      </c>
    </row>
    <row r="300" spans="1:4" s="5" customFormat="1" ht="12.75">
      <c r="A300" s="2">
        <v>2</v>
      </c>
      <c r="B300" s="1" t="s">
        <v>1173</v>
      </c>
      <c r="C300" s="2">
        <v>2015</v>
      </c>
      <c r="D300" s="142">
        <v>439</v>
      </c>
    </row>
    <row r="301" spans="1:4" s="5" customFormat="1" ht="12.75">
      <c r="A301" s="2">
        <v>3</v>
      </c>
      <c r="B301" s="1" t="s">
        <v>1179</v>
      </c>
      <c r="C301" s="2">
        <v>2015</v>
      </c>
      <c r="D301" s="142">
        <v>300.12</v>
      </c>
    </row>
    <row r="302" spans="1:4" s="5" customFormat="1" ht="12.75">
      <c r="A302" s="2">
        <v>4</v>
      </c>
      <c r="B302" s="1" t="s">
        <v>1159</v>
      </c>
      <c r="C302" s="2">
        <v>2016</v>
      </c>
      <c r="D302" s="142">
        <v>449</v>
      </c>
    </row>
    <row r="303" spans="1:4" s="5" customFormat="1" ht="12.75">
      <c r="A303" s="2">
        <v>5</v>
      </c>
      <c r="B303" s="1" t="s">
        <v>1160</v>
      </c>
      <c r="C303" s="2">
        <v>2016</v>
      </c>
      <c r="D303" s="142">
        <v>229</v>
      </c>
    </row>
    <row r="304" spans="1:4" s="5" customFormat="1" ht="12.75">
      <c r="A304" s="2">
        <v>6</v>
      </c>
      <c r="B304" s="1" t="s">
        <v>1161</v>
      </c>
      <c r="C304" s="2">
        <v>2016</v>
      </c>
      <c r="D304" s="142">
        <v>169</v>
      </c>
    </row>
    <row r="305" spans="1:4" s="5" customFormat="1" ht="12.75">
      <c r="A305" s="2">
        <v>7</v>
      </c>
      <c r="B305" s="1" t="s">
        <v>1176</v>
      </c>
      <c r="C305" s="2">
        <v>2016</v>
      </c>
      <c r="D305" s="142">
        <v>180</v>
      </c>
    </row>
    <row r="306" spans="1:4" s="5" customFormat="1" ht="12.75">
      <c r="A306" s="2">
        <v>8</v>
      </c>
      <c r="B306" s="1" t="s">
        <v>1177</v>
      </c>
      <c r="C306" s="2">
        <v>2016</v>
      </c>
      <c r="D306" s="142">
        <v>196</v>
      </c>
    </row>
    <row r="307" spans="1:4" s="5" customFormat="1" ht="12.75">
      <c r="A307" s="2">
        <v>9</v>
      </c>
      <c r="B307" s="1" t="s">
        <v>1172</v>
      </c>
      <c r="C307" s="2">
        <v>2016</v>
      </c>
      <c r="D307" s="142">
        <v>1500</v>
      </c>
    </row>
    <row r="308" spans="1:4" s="5" customFormat="1" ht="12.75">
      <c r="A308" s="2">
        <v>10</v>
      </c>
      <c r="B308" s="1" t="s">
        <v>1162</v>
      </c>
      <c r="C308" s="2">
        <v>2017</v>
      </c>
      <c r="D308" s="142">
        <v>129</v>
      </c>
    </row>
    <row r="309" spans="1:4" s="5" customFormat="1" ht="12.75">
      <c r="A309" s="2">
        <v>11</v>
      </c>
      <c r="B309" s="1" t="s">
        <v>1166</v>
      </c>
      <c r="C309" s="2">
        <v>2017</v>
      </c>
      <c r="D309" s="142">
        <v>1550</v>
      </c>
    </row>
    <row r="310" spans="1:4" s="5" customFormat="1" ht="12.75">
      <c r="A310" s="2">
        <v>12</v>
      </c>
      <c r="B310" s="1" t="s">
        <v>1167</v>
      </c>
      <c r="C310" s="2">
        <v>2017</v>
      </c>
      <c r="D310" s="142">
        <v>129</v>
      </c>
    </row>
    <row r="311" spans="1:4" s="5" customFormat="1" ht="12.75">
      <c r="A311" s="2">
        <v>13</v>
      </c>
      <c r="B311" s="1" t="s">
        <v>1175</v>
      </c>
      <c r="C311" s="2">
        <v>2017</v>
      </c>
      <c r="D311" s="142">
        <v>480</v>
      </c>
    </row>
    <row r="312" spans="1:4" s="5" customFormat="1" ht="12.75">
      <c r="A312" s="2">
        <v>14</v>
      </c>
      <c r="B312" s="1" t="s">
        <v>1163</v>
      </c>
      <c r="C312" s="2">
        <v>2018</v>
      </c>
      <c r="D312" s="142">
        <v>179</v>
      </c>
    </row>
    <row r="313" spans="1:4" s="5" customFormat="1" ht="12.75">
      <c r="A313" s="2">
        <v>15</v>
      </c>
      <c r="B313" s="1" t="s">
        <v>1164</v>
      </c>
      <c r="C313" s="2">
        <v>2018</v>
      </c>
      <c r="D313" s="142">
        <v>2400</v>
      </c>
    </row>
    <row r="314" spans="1:4" s="5" customFormat="1" ht="12.75">
      <c r="A314" s="2">
        <v>16</v>
      </c>
      <c r="B314" s="1" t="s">
        <v>1178</v>
      </c>
      <c r="C314" s="2">
        <v>2018</v>
      </c>
      <c r="D314" s="142">
        <v>189</v>
      </c>
    </row>
    <row r="315" spans="1:4" s="5" customFormat="1" ht="12.75">
      <c r="A315" s="2">
        <v>17</v>
      </c>
      <c r="B315" s="1" t="s">
        <v>1165</v>
      </c>
      <c r="C315" s="2">
        <v>2019</v>
      </c>
      <c r="D315" s="142">
        <v>299</v>
      </c>
    </row>
    <row r="316" spans="1:4" s="5" customFormat="1" ht="12.75">
      <c r="A316" s="2">
        <v>18</v>
      </c>
      <c r="B316" s="1" t="s">
        <v>1168</v>
      </c>
      <c r="C316" s="2">
        <v>2019</v>
      </c>
      <c r="D316" s="142">
        <v>299</v>
      </c>
    </row>
    <row r="317" spans="1:4" s="5" customFormat="1" ht="12.75">
      <c r="A317" s="2">
        <v>19</v>
      </c>
      <c r="B317" s="1" t="s">
        <v>1169</v>
      </c>
      <c r="C317" s="2">
        <v>2019</v>
      </c>
      <c r="D317" s="142">
        <v>999.99</v>
      </c>
    </row>
    <row r="318" spans="1:4" s="5" customFormat="1" ht="12.75">
      <c r="A318" s="2">
        <v>20</v>
      </c>
      <c r="B318" s="1" t="s">
        <v>1170</v>
      </c>
      <c r="C318" s="2">
        <v>2019</v>
      </c>
      <c r="D318" s="142">
        <v>119</v>
      </c>
    </row>
    <row r="319" spans="1:4" s="5" customFormat="1" ht="12.75">
      <c r="A319" s="2">
        <v>21</v>
      </c>
      <c r="B319" s="1" t="s">
        <v>1174</v>
      </c>
      <c r="C319" s="2">
        <v>2019</v>
      </c>
      <c r="D319" s="142">
        <v>315</v>
      </c>
    </row>
    <row r="320" spans="1:4" s="5" customFormat="1" ht="12.75">
      <c r="A320" s="2">
        <v>22</v>
      </c>
      <c r="B320" s="1" t="s">
        <v>782</v>
      </c>
      <c r="C320" s="2">
        <v>2019</v>
      </c>
      <c r="D320" s="142">
        <v>2720</v>
      </c>
    </row>
    <row r="321" spans="1:4" s="5" customFormat="1" ht="12.75">
      <c r="A321" s="219" t="s">
        <v>0</v>
      </c>
      <c r="B321" s="220"/>
      <c r="C321" s="221"/>
      <c r="D321" s="38">
        <f>SUM(D299:D320)</f>
        <v>15369.449999999999</v>
      </c>
    </row>
    <row r="322" spans="1:4" s="5" customFormat="1" ht="12.75">
      <c r="A322" s="32"/>
      <c r="B322" s="32"/>
      <c r="C322" s="33"/>
      <c r="D322" s="41"/>
    </row>
    <row r="323" spans="1:4" s="5" customFormat="1" ht="12.75">
      <c r="A323" s="32"/>
      <c r="B323" s="32"/>
      <c r="C323" s="33"/>
      <c r="D323" s="41"/>
    </row>
    <row r="324" spans="1:4" s="5" customFormat="1" ht="12.75">
      <c r="A324" s="222" t="s">
        <v>19</v>
      </c>
      <c r="B324" s="223"/>
      <c r="C324" s="223"/>
      <c r="D324" s="224"/>
    </row>
    <row r="325" spans="1:4" s="5" customFormat="1" ht="25.5">
      <c r="A325" s="3" t="s">
        <v>11</v>
      </c>
      <c r="B325" s="3" t="s">
        <v>12</v>
      </c>
      <c r="C325" s="3" t="s">
        <v>13</v>
      </c>
      <c r="D325" s="25" t="s">
        <v>14</v>
      </c>
    </row>
    <row r="326" spans="1:4" s="5" customFormat="1" ht="12.75">
      <c r="A326" s="213" t="s">
        <v>69</v>
      </c>
      <c r="B326" s="213"/>
      <c r="C326" s="213"/>
      <c r="D326" s="213"/>
    </row>
    <row r="327" spans="1:4" s="5" customFormat="1" ht="12.75">
      <c r="A327" s="2">
        <v>1</v>
      </c>
      <c r="B327" s="1" t="s">
        <v>1038</v>
      </c>
      <c r="C327" s="2">
        <v>2015</v>
      </c>
      <c r="D327" s="142">
        <v>302189.5</v>
      </c>
    </row>
    <row r="328" spans="1:4" s="5" customFormat="1" ht="12.75">
      <c r="A328" s="2">
        <v>2</v>
      </c>
      <c r="B328" s="1" t="s">
        <v>1039</v>
      </c>
      <c r="C328" s="2">
        <v>2016</v>
      </c>
      <c r="D328" s="142">
        <v>4000</v>
      </c>
    </row>
    <row r="329" spans="1:4" s="5" customFormat="1" ht="12.75">
      <c r="A329" s="219" t="s">
        <v>0</v>
      </c>
      <c r="B329" s="220"/>
      <c r="C329" s="221"/>
      <c r="D329" s="29">
        <f>SUM(D327:D328)</f>
        <v>306189.5</v>
      </c>
    </row>
    <row r="330" spans="1:4" s="5" customFormat="1" ht="12.75">
      <c r="A330" s="213" t="s">
        <v>70</v>
      </c>
      <c r="B330" s="213"/>
      <c r="C330" s="213"/>
      <c r="D330" s="213"/>
    </row>
    <row r="331" spans="1:4" s="5" customFormat="1" ht="12.75">
      <c r="A331" s="2">
        <v>1</v>
      </c>
      <c r="B331" s="1" t="s">
        <v>100</v>
      </c>
      <c r="C331" s="2">
        <v>2014</v>
      </c>
      <c r="D331" s="142">
        <v>15270.45</v>
      </c>
    </row>
    <row r="332" spans="1:4" s="5" customFormat="1" ht="12.75">
      <c r="A332" s="219" t="s">
        <v>0</v>
      </c>
      <c r="B332" s="220"/>
      <c r="C332" s="221"/>
      <c r="D332" s="29">
        <f>SUM(D331:D331)</f>
        <v>15270.45</v>
      </c>
    </row>
    <row r="333" spans="1:9" s="5" customFormat="1" ht="14.25">
      <c r="A333" s="213" t="s">
        <v>427</v>
      </c>
      <c r="B333" s="213"/>
      <c r="C333" s="213"/>
      <c r="D333" s="213"/>
      <c r="G333" s="61"/>
      <c r="H333" s="118"/>
      <c r="I333" s="119"/>
    </row>
    <row r="334" spans="1:9" s="5" customFormat="1" ht="14.25">
      <c r="A334" s="2">
        <v>1</v>
      </c>
      <c r="B334" s="1" t="s">
        <v>786</v>
      </c>
      <c r="C334" s="2">
        <v>2016</v>
      </c>
      <c r="D334" s="142">
        <v>5000</v>
      </c>
      <c r="G334" s="61"/>
      <c r="H334" s="118"/>
      <c r="I334" s="119"/>
    </row>
    <row r="335" spans="1:9" s="5" customFormat="1" ht="14.25">
      <c r="A335" s="2">
        <v>2</v>
      </c>
      <c r="B335" s="1" t="s">
        <v>787</v>
      </c>
      <c r="C335" s="2">
        <v>2016</v>
      </c>
      <c r="D335" s="142">
        <v>950</v>
      </c>
      <c r="G335" s="61"/>
      <c r="H335" s="118"/>
      <c r="I335" s="119"/>
    </row>
    <row r="336" spans="1:9" s="5" customFormat="1" ht="14.25" customHeight="1">
      <c r="A336" s="2">
        <v>3</v>
      </c>
      <c r="B336" s="1" t="s">
        <v>788</v>
      </c>
      <c r="C336" s="2">
        <v>2016</v>
      </c>
      <c r="D336" s="142">
        <v>2400</v>
      </c>
      <c r="G336" s="61"/>
      <c r="H336" s="118"/>
      <c r="I336" s="149"/>
    </row>
    <row r="337" spans="1:9" s="5" customFormat="1" ht="14.25">
      <c r="A337" s="2">
        <v>4</v>
      </c>
      <c r="B337" s="1" t="s">
        <v>789</v>
      </c>
      <c r="C337" s="2">
        <v>2016</v>
      </c>
      <c r="D337" s="142">
        <v>3600</v>
      </c>
      <c r="G337" s="61"/>
      <c r="H337" s="118"/>
      <c r="I337" s="119"/>
    </row>
    <row r="338" spans="1:9" s="5" customFormat="1" ht="14.25">
      <c r="A338" s="2">
        <v>5</v>
      </c>
      <c r="B338" s="1" t="s">
        <v>790</v>
      </c>
      <c r="C338" s="2">
        <v>2016</v>
      </c>
      <c r="D338" s="142">
        <v>750</v>
      </c>
      <c r="G338" s="61"/>
      <c r="H338" s="118"/>
      <c r="I338" s="119"/>
    </row>
    <row r="339" spans="1:9" s="5" customFormat="1" ht="14.25">
      <c r="A339" s="219" t="s">
        <v>0</v>
      </c>
      <c r="B339" s="220"/>
      <c r="C339" s="221"/>
      <c r="D339" s="28">
        <f>SUM(D334:D338)</f>
        <v>12700</v>
      </c>
      <c r="G339" s="61"/>
      <c r="H339" s="118"/>
      <c r="I339" s="119"/>
    </row>
    <row r="340" spans="1:9" s="5" customFormat="1" ht="14.25">
      <c r="A340" s="216" t="s">
        <v>847</v>
      </c>
      <c r="B340" s="217"/>
      <c r="C340" s="217"/>
      <c r="D340" s="218"/>
      <c r="G340" s="61"/>
      <c r="H340" s="118"/>
      <c r="I340" s="119"/>
    </row>
    <row r="341" spans="1:9" s="5" customFormat="1" ht="14.25">
      <c r="A341" s="2">
        <v>1</v>
      </c>
      <c r="B341" s="1" t="s">
        <v>846</v>
      </c>
      <c r="C341" s="2">
        <v>2018</v>
      </c>
      <c r="D341" s="142">
        <v>1204.42</v>
      </c>
      <c r="G341" s="61"/>
      <c r="H341" s="118"/>
      <c r="I341" s="119"/>
    </row>
    <row r="342" spans="1:9" s="5" customFormat="1" ht="14.25">
      <c r="A342" s="219" t="s">
        <v>0</v>
      </c>
      <c r="B342" s="220"/>
      <c r="C342" s="221"/>
      <c r="D342" s="29">
        <f>SUM(D341:D341)</f>
        <v>1204.42</v>
      </c>
      <c r="G342" s="61"/>
      <c r="H342" s="118"/>
      <c r="I342" s="119"/>
    </row>
    <row r="343" spans="1:4" s="5" customFormat="1" ht="16.5" customHeight="1">
      <c r="A343" s="216" t="s">
        <v>848</v>
      </c>
      <c r="B343" s="217"/>
      <c r="C343" s="217"/>
      <c r="D343" s="218"/>
    </row>
    <row r="344" spans="1:9" s="5" customFormat="1" ht="12.75">
      <c r="A344" s="2">
        <v>1</v>
      </c>
      <c r="B344" s="1" t="s">
        <v>455</v>
      </c>
      <c r="C344" s="2">
        <v>2014</v>
      </c>
      <c r="D344" s="142">
        <v>1139.03</v>
      </c>
      <c r="G344" s="57"/>
      <c r="H344" s="57"/>
      <c r="I344" s="57"/>
    </row>
    <row r="345" spans="1:4" ht="12.75">
      <c r="A345" s="2">
        <v>2</v>
      </c>
      <c r="B345" s="1" t="s">
        <v>456</v>
      </c>
      <c r="C345" s="2">
        <v>2014</v>
      </c>
      <c r="D345" s="142">
        <v>411.02</v>
      </c>
    </row>
    <row r="346" spans="1:9" s="46" customFormat="1" ht="30" customHeight="1">
      <c r="A346" s="2">
        <v>3</v>
      </c>
      <c r="B346" s="1" t="s">
        <v>457</v>
      </c>
      <c r="C346" s="2">
        <v>2014</v>
      </c>
      <c r="D346" s="142">
        <v>442.8</v>
      </c>
      <c r="G346" s="61"/>
      <c r="H346" s="61"/>
      <c r="I346" s="62"/>
    </row>
    <row r="347" spans="1:9" s="5" customFormat="1" ht="12.75">
      <c r="A347" s="2">
        <v>4</v>
      </c>
      <c r="B347" s="1" t="s">
        <v>458</v>
      </c>
      <c r="C347" s="2">
        <v>2014</v>
      </c>
      <c r="D347" s="142">
        <v>661.74</v>
      </c>
      <c r="G347" s="61"/>
      <c r="H347" s="61"/>
      <c r="I347" s="62"/>
    </row>
    <row r="348" spans="1:9" s="5" customFormat="1" ht="12.75">
      <c r="A348" s="2">
        <v>5</v>
      </c>
      <c r="B348" s="1" t="s">
        <v>459</v>
      </c>
      <c r="C348" s="2">
        <v>2014</v>
      </c>
      <c r="D348" s="142">
        <v>281.67</v>
      </c>
      <c r="G348" s="57"/>
      <c r="H348" s="57"/>
      <c r="I348" s="57"/>
    </row>
    <row r="349" spans="1:4" ht="12.75">
      <c r="A349" s="2">
        <v>6</v>
      </c>
      <c r="B349" s="1" t="s">
        <v>259</v>
      </c>
      <c r="C349" s="2">
        <v>2014</v>
      </c>
      <c r="D349" s="142">
        <v>209.1</v>
      </c>
    </row>
    <row r="350" spans="1:4" ht="12.75">
      <c r="A350" s="2">
        <v>7</v>
      </c>
      <c r="B350" s="1" t="s">
        <v>260</v>
      </c>
      <c r="C350" s="2">
        <v>2014</v>
      </c>
      <c r="D350" s="142">
        <v>405.9</v>
      </c>
    </row>
    <row r="351" spans="1:9" s="5" customFormat="1" ht="12.75">
      <c r="A351" s="2">
        <v>8</v>
      </c>
      <c r="B351" s="1" t="s">
        <v>460</v>
      </c>
      <c r="C351" s="2">
        <v>2014</v>
      </c>
      <c r="D351" s="142">
        <v>372.59</v>
      </c>
      <c r="G351" s="57"/>
      <c r="H351" s="57"/>
      <c r="I351" s="57"/>
    </row>
    <row r="352" spans="1:9" s="5" customFormat="1" ht="12.75">
      <c r="A352" s="2">
        <v>9</v>
      </c>
      <c r="B352" s="1" t="s">
        <v>461</v>
      </c>
      <c r="C352" s="2">
        <v>2014</v>
      </c>
      <c r="D352" s="142">
        <v>235.41</v>
      </c>
      <c r="G352" s="57"/>
      <c r="H352" s="57"/>
      <c r="I352" s="57"/>
    </row>
    <row r="353" spans="1:4" ht="12.75">
      <c r="A353" s="2">
        <v>10</v>
      </c>
      <c r="B353" s="1" t="s">
        <v>462</v>
      </c>
      <c r="C353" s="2">
        <v>2015</v>
      </c>
      <c r="D353" s="142">
        <v>389.91</v>
      </c>
    </row>
    <row r="354" spans="1:4" ht="12.75">
      <c r="A354" s="2">
        <v>11</v>
      </c>
      <c r="B354" s="1" t="s">
        <v>463</v>
      </c>
      <c r="C354" s="2">
        <v>2015</v>
      </c>
      <c r="D354" s="142">
        <v>279.86</v>
      </c>
    </row>
    <row r="355" spans="1:4" ht="12.75">
      <c r="A355" s="2">
        <v>12</v>
      </c>
      <c r="B355" s="1" t="s">
        <v>95</v>
      </c>
      <c r="C355" s="2">
        <v>2015</v>
      </c>
      <c r="D355" s="142">
        <v>445.88</v>
      </c>
    </row>
    <row r="356" spans="1:4" ht="12.75">
      <c r="A356" s="2">
        <v>13</v>
      </c>
      <c r="B356" s="1" t="s">
        <v>464</v>
      </c>
      <c r="C356" s="2">
        <v>2015</v>
      </c>
      <c r="D356" s="142">
        <v>353.01</v>
      </c>
    </row>
    <row r="357" spans="1:4" ht="12.75">
      <c r="A357" s="2">
        <v>14</v>
      </c>
      <c r="B357" s="1" t="s">
        <v>465</v>
      </c>
      <c r="C357" s="2">
        <v>2015</v>
      </c>
      <c r="D357" s="142">
        <v>269.37</v>
      </c>
    </row>
    <row r="358" spans="1:4" ht="12.75">
      <c r="A358" s="2">
        <v>15</v>
      </c>
      <c r="B358" s="1" t="s">
        <v>974</v>
      </c>
      <c r="C358" s="2">
        <v>2019</v>
      </c>
      <c r="D358" s="142">
        <v>423.75</v>
      </c>
    </row>
    <row r="359" spans="1:4" ht="12.75">
      <c r="A359" s="2">
        <v>16</v>
      </c>
      <c r="B359" s="1" t="s">
        <v>975</v>
      </c>
      <c r="C359" s="2">
        <v>2019</v>
      </c>
      <c r="D359" s="142">
        <v>627.3</v>
      </c>
    </row>
    <row r="360" spans="1:4" ht="12.75">
      <c r="A360" s="219" t="s">
        <v>0</v>
      </c>
      <c r="B360" s="220"/>
      <c r="C360" s="221"/>
      <c r="D360" s="29">
        <f>SUM(D344:D359)</f>
        <v>6948.34</v>
      </c>
    </row>
    <row r="361" spans="1:4" ht="12.75">
      <c r="A361" s="216" t="s">
        <v>849</v>
      </c>
      <c r="B361" s="217"/>
      <c r="C361" s="217"/>
      <c r="D361" s="218"/>
    </row>
    <row r="362" spans="1:4" ht="25.5">
      <c r="A362" s="2">
        <v>1</v>
      </c>
      <c r="B362" s="1" t="s">
        <v>265</v>
      </c>
      <c r="C362" s="2">
        <v>2015</v>
      </c>
      <c r="D362" s="142">
        <v>2600</v>
      </c>
    </row>
    <row r="363" spans="1:4" ht="12.75">
      <c r="A363" s="219" t="s">
        <v>0</v>
      </c>
      <c r="B363" s="220"/>
      <c r="C363" s="221"/>
      <c r="D363" s="29">
        <f>SUM(D362)</f>
        <v>2600</v>
      </c>
    </row>
    <row r="364" spans="1:4" ht="12.75">
      <c r="A364" s="213" t="s">
        <v>854</v>
      </c>
      <c r="B364" s="213"/>
      <c r="C364" s="213"/>
      <c r="D364" s="213"/>
    </row>
    <row r="365" spans="1:4" ht="12.75">
      <c r="A365" s="2">
        <v>1</v>
      </c>
      <c r="B365" s="1" t="s">
        <v>164</v>
      </c>
      <c r="C365" s="2">
        <v>2014</v>
      </c>
      <c r="D365" s="142">
        <v>8400</v>
      </c>
    </row>
    <row r="366" spans="1:4" ht="12.75">
      <c r="A366" s="2">
        <v>2</v>
      </c>
      <c r="B366" s="1" t="s">
        <v>170</v>
      </c>
      <c r="C366" s="2">
        <v>2014</v>
      </c>
      <c r="D366" s="142">
        <v>1312.36</v>
      </c>
    </row>
    <row r="367" spans="1:4" ht="12.75">
      <c r="A367" s="219" t="s">
        <v>0</v>
      </c>
      <c r="B367" s="220"/>
      <c r="C367" s="221"/>
      <c r="D367" s="29">
        <f>SUM(D365:D366)</f>
        <v>9712.36</v>
      </c>
    </row>
    <row r="368" spans="1:4" ht="12.75">
      <c r="A368" s="216" t="s">
        <v>855</v>
      </c>
      <c r="B368" s="217"/>
      <c r="C368" s="217"/>
      <c r="D368" s="218"/>
    </row>
    <row r="369" spans="1:4" ht="12.75">
      <c r="A369" s="2">
        <v>1</v>
      </c>
      <c r="B369" s="1" t="s">
        <v>212</v>
      </c>
      <c r="C369" s="2">
        <v>2016</v>
      </c>
      <c r="D369" s="142">
        <v>2231.49</v>
      </c>
    </row>
    <row r="370" spans="1:4" ht="12.75">
      <c r="A370" s="2">
        <v>2</v>
      </c>
      <c r="B370" s="1" t="s">
        <v>951</v>
      </c>
      <c r="C370" s="2">
        <v>2018</v>
      </c>
      <c r="D370" s="142">
        <v>256</v>
      </c>
    </row>
    <row r="371" spans="1:4" ht="12.75">
      <c r="A371" s="219" t="s">
        <v>0</v>
      </c>
      <c r="B371" s="220"/>
      <c r="C371" s="221"/>
      <c r="D371" s="28">
        <f>SUM(D369:D370)</f>
        <v>2487.49</v>
      </c>
    </row>
    <row r="372" spans="1:4" ht="12.75">
      <c r="A372" s="32"/>
      <c r="C372" s="33"/>
      <c r="D372" s="41"/>
    </row>
    <row r="373" spans="1:4" ht="12.75">
      <c r="A373" s="32"/>
      <c r="C373" s="33"/>
      <c r="D373" s="41"/>
    </row>
    <row r="374" spans="1:4" ht="12.75">
      <c r="A374" s="32"/>
      <c r="B374" s="214" t="s">
        <v>15</v>
      </c>
      <c r="C374" s="215"/>
      <c r="D374" s="42">
        <f>SUM(D157,D151,D148,D136,D126,D116,D83,D74,D62,D59,D46,D22,D172)</f>
        <v>614671.45</v>
      </c>
    </row>
    <row r="375" spans="1:4" ht="12.75">
      <c r="A375" s="32"/>
      <c r="B375" s="214" t="s">
        <v>16</v>
      </c>
      <c r="C375" s="215"/>
      <c r="D375" s="42">
        <f>SUM(D297,D292,D288,D271,D260,D246,D227,D210,D206,D203,D195,D191,D321)</f>
        <v>375154.47000000003</v>
      </c>
    </row>
    <row r="376" spans="1:4" ht="12.75">
      <c r="A376" s="32"/>
      <c r="B376" s="214" t="s">
        <v>17</v>
      </c>
      <c r="C376" s="215"/>
      <c r="D376" s="42">
        <f>SUM(D371,D367,D363,D360,D342,D339,D332,D329)</f>
        <v>357112.56</v>
      </c>
    </row>
    <row r="377" spans="1:4" ht="12.75">
      <c r="A377" s="32"/>
      <c r="C377" s="33"/>
      <c r="D377" s="41"/>
    </row>
    <row r="378" spans="1:4" ht="12.75">
      <c r="A378" s="32"/>
      <c r="C378" s="33"/>
      <c r="D378" s="41"/>
    </row>
    <row r="379" spans="1:4" ht="12.75">
      <c r="A379" s="32"/>
      <c r="C379" s="33"/>
      <c r="D379" s="41"/>
    </row>
    <row r="380" spans="1:4" ht="12.75">
      <c r="A380" s="32"/>
      <c r="C380" s="33"/>
      <c r="D380" s="41"/>
    </row>
    <row r="381" spans="1:4" ht="12.75">
      <c r="A381" s="32"/>
      <c r="C381" s="33"/>
      <c r="D381" s="41"/>
    </row>
    <row r="382" spans="1:4" ht="12.75">
      <c r="A382" s="32"/>
      <c r="C382" s="33"/>
      <c r="D382" s="41"/>
    </row>
    <row r="383" spans="1:4" ht="12.75">
      <c r="A383" s="32"/>
      <c r="C383" s="33"/>
      <c r="D383" s="41"/>
    </row>
    <row r="384" spans="1:4" ht="12.75">
      <c r="A384" s="32"/>
      <c r="C384" s="33"/>
      <c r="D384" s="41"/>
    </row>
    <row r="385" spans="1:4" ht="12.75">
      <c r="A385" s="32"/>
      <c r="C385" s="33"/>
      <c r="D385" s="41"/>
    </row>
    <row r="386" spans="1:4" ht="12.75">
      <c r="A386" s="32"/>
      <c r="C386" s="33"/>
      <c r="D386" s="41"/>
    </row>
    <row r="387" spans="1:4" ht="12.75">
      <c r="A387" s="32"/>
      <c r="C387" s="33"/>
      <c r="D387" s="41"/>
    </row>
    <row r="388" spans="1:4" ht="12.75">
      <c r="A388" s="32"/>
      <c r="C388" s="33"/>
      <c r="D388" s="41"/>
    </row>
    <row r="389" spans="1:4" ht="12.75">
      <c r="A389" s="32"/>
      <c r="C389" s="33"/>
      <c r="D389" s="41"/>
    </row>
    <row r="390" spans="1:4" ht="12.75">
      <c r="A390" s="32"/>
      <c r="C390" s="33"/>
      <c r="D390" s="41"/>
    </row>
    <row r="391" spans="1:4" ht="12.75">
      <c r="A391" s="32"/>
      <c r="C391" s="33"/>
      <c r="D391" s="41"/>
    </row>
    <row r="392" spans="1:4" ht="12.75">
      <c r="A392" s="32"/>
      <c r="C392" s="33"/>
      <c r="D392" s="41"/>
    </row>
    <row r="393" spans="1:4" ht="12.75">
      <c r="A393" s="32"/>
      <c r="C393" s="33"/>
      <c r="D393" s="41"/>
    </row>
    <row r="394" spans="1:4" ht="12.75">
      <c r="A394" s="32"/>
      <c r="C394" s="33"/>
      <c r="D394" s="41"/>
    </row>
    <row r="395" spans="1:4" ht="12.75">
      <c r="A395" s="32"/>
      <c r="C395" s="33"/>
      <c r="D395" s="41"/>
    </row>
    <row r="396" spans="1:4" ht="12.75">
      <c r="A396" s="32"/>
      <c r="C396" s="33"/>
      <c r="D396" s="41"/>
    </row>
    <row r="397" spans="1:4" ht="12.75">
      <c r="A397" s="32"/>
      <c r="C397" s="33"/>
      <c r="D397" s="41"/>
    </row>
    <row r="398" spans="1:4" ht="12.75">
      <c r="A398" s="32"/>
      <c r="C398" s="33"/>
      <c r="D398" s="41"/>
    </row>
    <row r="399" spans="1:4" ht="12.75">
      <c r="A399" s="32"/>
      <c r="C399" s="33"/>
      <c r="D399" s="41"/>
    </row>
    <row r="400" spans="1:4" ht="12.75">
      <c r="A400" s="32"/>
      <c r="C400" s="33"/>
      <c r="D400" s="41"/>
    </row>
    <row r="401" spans="1:4" ht="12.75">
      <c r="A401" s="32"/>
      <c r="C401" s="33"/>
      <c r="D401" s="41"/>
    </row>
    <row r="402" spans="1:4" ht="12.75">
      <c r="A402" s="32"/>
      <c r="C402" s="33"/>
      <c r="D402" s="41"/>
    </row>
    <row r="403" spans="1:4" ht="12.75">
      <c r="A403" s="32"/>
      <c r="C403" s="33"/>
      <c r="D403" s="41"/>
    </row>
    <row r="404" spans="1:4" ht="12.75">
      <c r="A404" s="32"/>
      <c r="C404" s="33"/>
      <c r="D404" s="41"/>
    </row>
    <row r="405" spans="1:4" ht="12.75">
      <c r="A405" s="32"/>
      <c r="C405" s="33"/>
      <c r="D405" s="41"/>
    </row>
    <row r="406" spans="1:4" ht="12.75">
      <c r="A406" s="32"/>
      <c r="C406" s="33"/>
      <c r="D406" s="41"/>
    </row>
    <row r="407" spans="1:4" ht="12.75">
      <c r="A407" s="32"/>
      <c r="C407" s="33"/>
      <c r="D407" s="41"/>
    </row>
    <row r="408" spans="1:4" ht="12.75">
      <c r="A408" s="32"/>
      <c r="C408" s="33"/>
      <c r="D408" s="41"/>
    </row>
    <row r="409" spans="1:4" ht="12.75">
      <c r="A409" s="32"/>
      <c r="C409" s="33"/>
      <c r="D409" s="41"/>
    </row>
    <row r="410" spans="1:4" ht="12.75">
      <c r="A410" s="32"/>
      <c r="C410" s="33"/>
      <c r="D410" s="41"/>
    </row>
    <row r="411" spans="1:4" ht="12.75">
      <c r="A411" s="32"/>
      <c r="C411" s="33"/>
      <c r="D411" s="41"/>
    </row>
    <row r="412" spans="1:4" ht="12.75">
      <c r="A412" s="32"/>
      <c r="C412" s="33"/>
      <c r="D412" s="41"/>
    </row>
    <row r="413" spans="1:4" ht="12.75">
      <c r="A413" s="32"/>
      <c r="C413" s="33"/>
      <c r="D413" s="41"/>
    </row>
    <row r="414" spans="1:4" ht="12.75">
      <c r="A414" s="32"/>
      <c r="C414" s="33"/>
      <c r="D414" s="41"/>
    </row>
    <row r="415" spans="1:4" ht="12.75">
      <c r="A415" s="32"/>
      <c r="C415" s="33"/>
      <c r="D415" s="41"/>
    </row>
    <row r="416" spans="1:4" ht="12.75">
      <c r="A416" s="32"/>
      <c r="C416" s="33"/>
      <c r="D416" s="41"/>
    </row>
    <row r="417" spans="1:4" ht="12.75">
      <c r="A417" s="32"/>
      <c r="C417" s="33"/>
      <c r="D417" s="41"/>
    </row>
    <row r="418" spans="1:4" ht="12.75">
      <c r="A418" s="32"/>
      <c r="C418" s="33"/>
      <c r="D418" s="41"/>
    </row>
    <row r="419" spans="1:4" ht="12.75">
      <c r="A419" s="32"/>
      <c r="C419" s="33"/>
      <c r="D419" s="41"/>
    </row>
    <row r="420" spans="1:4" ht="12.75">
      <c r="A420" s="32"/>
      <c r="C420" s="33"/>
      <c r="D420" s="41"/>
    </row>
    <row r="421" spans="1:4" ht="12.75">
      <c r="A421" s="32"/>
      <c r="C421" s="33"/>
      <c r="D421" s="41"/>
    </row>
    <row r="422" spans="1:4" ht="12.75">
      <c r="A422" s="32"/>
      <c r="C422" s="33"/>
      <c r="D422" s="41"/>
    </row>
    <row r="423" spans="1:4" ht="12.75">
      <c r="A423" s="32"/>
      <c r="C423" s="33"/>
      <c r="D423" s="41"/>
    </row>
    <row r="424" spans="1:4" ht="12.75">
      <c r="A424" s="32"/>
      <c r="C424" s="33"/>
      <c r="D424" s="41"/>
    </row>
    <row r="425" spans="1:4" ht="12.75">
      <c r="A425" s="32"/>
      <c r="C425" s="33"/>
      <c r="D425" s="41"/>
    </row>
    <row r="426" spans="1:4" ht="12.75">
      <c r="A426" s="32"/>
      <c r="C426" s="33"/>
      <c r="D426" s="41"/>
    </row>
    <row r="427" spans="1:4" ht="12.75">
      <c r="A427" s="32"/>
      <c r="C427" s="33"/>
      <c r="D427" s="41"/>
    </row>
    <row r="428" spans="1:4" ht="12.75">
      <c r="A428" s="32"/>
      <c r="C428" s="33"/>
      <c r="D428" s="41"/>
    </row>
    <row r="429" spans="1:4" ht="12.75">
      <c r="A429" s="32"/>
      <c r="C429" s="33"/>
      <c r="D429" s="41"/>
    </row>
    <row r="430" spans="1:4" ht="12.75">
      <c r="A430" s="32"/>
      <c r="C430" s="33"/>
      <c r="D430" s="41"/>
    </row>
    <row r="431" spans="1:4" ht="12.75">
      <c r="A431" s="32"/>
      <c r="C431" s="33"/>
      <c r="D431" s="41"/>
    </row>
    <row r="432" spans="1:4" ht="12.75">
      <c r="A432" s="32"/>
      <c r="C432" s="33"/>
      <c r="D432" s="41"/>
    </row>
    <row r="433" spans="1:4" ht="12.75">
      <c r="A433" s="32"/>
      <c r="C433" s="33"/>
      <c r="D433" s="41"/>
    </row>
    <row r="434" spans="1:4" ht="12.75">
      <c r="A434" s="32"/>
      <c r="C434" s="33"/>
      <c r="D434" s="41"/>
    </row>
    <row r="435" spans="1:4" ht="12.75">
      <c r="A435" s="32"/>
      <c r="C435" s="33"/>
      <c r="D435" s="41"/>
    </row>
    <row r="436" spans="1:4" ht="12.75">
      <c r="A436" s="32"/>
      <c r="C436" s="33"/>
      <c r="D436" s="41"/>
    </row>
    <row r="437" spans="1:4" ht="12.75">
      <c r="A437" s="32"/>
      <c r="C437" s="33"/>
      <c r="D437" s="41"/>
    </row>
    <row r="438" spans="1:4" ht="12.75">
      <c r="A438" s="32"/>
      <c r="C438" s="33"/>
      <c r="D438" s="41"/>
    </row>
    <row r="439" spans="1:4" ht="12.75">
      <c r="A439" s="32"/>
      <c r="C439" s="33"/>
      <c r="D439" s="41"/>
    </row>
    <row r="440" spans="1:4" ht="12.75">
      <c r="A440" s="32"/>
      <c r="C440" s="33"/>
      <c r="D440" s="41"/>
    </row>
    <row r="441" spans="1:4" ht="12.75">
      <c r="A441" s="32"/>
      <c r="C441" s="33"/>
      <c r="D441" s="41"/>
    </row>
    <row r="442" spans="1:4" ht="12.75">
      <c r="A442" s="32"/>
      <c r="C442" s="33"/>
      <c r="D442" s="41"/>
    </row>
    <row r="443" spans="1:4" ht="12.75">
      <c r="A443" s="32"/>
      <c r="C443" s="33"/>
      <c r="D443" s="41"/>
    </row>
    <row r="444" spans="1:4" ht="12.75">
      <c r="A444" s="32"/>
      <c r="C444" s="33"/>
      <c r="D444" s="41"/>
    </row>
    <row r="445" spans="1:4" ht="12.75">
      <c r="A445" s="32"/>
      <c r="C445" s="33"/>
      <c r="D445" s="41"/>
    </row>
    <row r="446" spans="1:4" ht="12.75">
      <c r="A446" s="32"/>
      <c r="C446" s="33"/>
      <c r="D446" s="41"/>
    </row>
    <row r="447" spans="1:4" ht="12.75">
      <c r="A447" s="32"/>
      <c r="C447" s="33"/>
      <c r="D447" s="41"/>
    </row>
    <row r="448" spans="1:4" ht="12.75">
      <c r="A448" s="32"/>
      <c r="C448" s="33"/>
      <c r="D448" s="41"/>
    </row>
    <row r="449" spans="1:4" ht="12.75">
      <c r="A449" s="32"/>
      <c r="C449" s="33"/>
      <c r="D449" s="41"/>
    </row>
    <row r="450" spans="1:4" ht="12.75">
      <c r="A450" s="32"/>
      <c r="C450" s="33"/>
      <c r="D450" s="41"/>
    </row>
    <row r="451" spans="1:4" ht="12.75">
      <c r="A451" s="32"/>
      <c r="C451" s="33"/>
      <c r="D451" s="41"/>
    </row>
    <row r="452" spans="1:4" ht="12.75">
      <c r="A452" s="32"/>
      <c r="C452" s="33"/>
      <c r="D452" s="41"/>
    </row>
    <row r="453" spans="1:4" ht="12.75">
      <c r="A453" s="32"/>
      <c r="C453" s="33"/>
      <c r="D453" s="41"/>
    </row>
    <row r="454" spans="1:4" ht="12.75">
      <c r="A454" s="32"/>
      <c r="C454" s="33"/>
      <c r="D454" s="41"/>
    </row>
    <row r="455" spans="1:4" ht="12.75">
      <c r="A455" s="32"/>
      <c r="C455" s="33"/>
      <c r="D455" s="41"/>
    </row>
    <row r="456" spans="1:4" ht="12.75">
      <c r="A456" s="32"/>
      <c r="C456" s="33"/>
      <c r="D456" s="41"/>
    </row>
    <row r="457" spans="1:4" ht="12.75">
      <c r="A457" s="32"/>
      <c r="C457" s="33"/>
      <c r="D457" s="41"/>
    </row>
    <row r="458" spans="1:4" ht="12.75">
      <c r="A458" s="32"/>
      <c r="C458" s="33"/>
      <c r="D458" s="41"/>
    </row>
    <row r="459" spans="1:4" ht="12.75">
      <c r="A459" s="32"/>
      <c r="C459" s="33"/>
      <c r="D459" s="41"/>
    </row>
    <row r="460" spans="1:4" ht="12.75">
      <c r="A460" s="32"/>
      <c r="C460" s="33"/>
      <c r="D460" s="41"/>
    </row>
    <row r="461" spans="1:4" ht="12.75">
      <c r="A461" s="32"/>
      <c r="C461" s="33"/>
      <c r="D461" s="41"/>
    </row>
    <row r="462" spans="1:4" ht="12.75">
      <c r="A462" s="32"/>
      <c r="C462" s="33"/>
      <c r="D462" s="41"/>
    </row>
    <row r="463" spans="1:4" ht="12.75">
      <c r="A463" s="32"/>
      <c r="C463" s="33"/>
      <c r="D463" s="41"/>
    </row>
    <row r="464" spans="1:4" ht="12.75">
      <c r="A464" s="32"/>
      <c r="C464" s="33"/>
      <c r="D464" s="41"/>
    </row>
    <row r="465" spans="1:4" ht="12.75">
      <c r="A465" s="32"/>
      <c r="C465" s="33"/>
      <c r="D465" s="41"/>
    </row>
    <row r="466" spans="1:4" ht="12.75">
      <c r="A466" s="32"/>
      <c r="C466" s="33"/>
      <c r="D466" s="41"/>
    </row>
    <row r="467" spans="1:4" ht="12.75">
      <c r="A467" s="32"/>
      <c r="C467" s="33"/>
      <c r="D467" s="41"/>
    </row>
    <row r="468" spans="1:4" ht="12.75">
      <c r="A468" s="32"/>
      <c r="C468" s="33"/>
      <c r="D468" s="41"/>
    </row>
    <row r="469" spans="1:4" ht="12.75">
      <c r="A469" s="32"/>
      <c r="C469" s="33"/>
      <c r="D469" s="41"/>
    </row>
    <row r="470" spans="1:4" ht="12.75">
      <c r="A470" s="32"/>
      <c r="C470" s="33"/>
      <c r="D470" s="41"/>
    </row>
    <row r="471" spans="1:4" ht="12.75">
      <c r="A471" s="32"/>
      <c r="C471" s="33"/>
      <c r="D471" s="41"/>
    </row>
    <row r="472" spans="1:4" ht="12.75">
      <c r="A472" s="32"/>
      <c r="C472" s="33"/>
      <c r="D472" s="41"/>
    </row>
    <row r="473" spans="1:4" ht="12.75">
      <c r="A473" s="32"/>
      <c r="C473" s="33"/>
      <c r="D473" s="41"/>
    </row>
    <row r="474" spans="1:4" ht="12.75">
      <c r="A474" s="32"/>
      <c r="C474" s="33"/>
      <c r="D474" s="41"/>
    </row>
    <row r="475" spans="1:4" ht="12.75">
      <c r="A475" s="32"/>
      <c r="C475" s="33"/>
      <c r="D475" s="41"/>
    </row>
    <row r="476" spans="1:4" ht="12.75">
      <c r="A476" s="32"/>
      <c r="C476" s="33"/>
      <c r="D476" s="41"/>
    </row>
    <row r="477" spans="1:4" ht="12.75">
      <c r="A477" s="32"/>
      <c r="C477" s="33"/>
      <c r="D477" s="41"/>
    </row>
    <row r="478" spans="1:4" ht="12.75">
      <c r="A478" s="32"/>
      <c r="C478" s="33"/>
      <c r="D478" s="41"/>
    </row>
    <row r="479" spans="1:4" ht="12.75">
      <c r="A479" s="32"/>
      <c r="C479" s="33"/>
      <c r="D479" s="41"/>
    </row>
    <row r="480" spans="1:4" ht="12.75">
      <c r="A480" s="32"/>
      <c r="C480" s="33"/>
      <c r="D480" s="41"/>
    </row>
    <row r="481" spans="1:4" ht="12.75">
      <c r="A481" s="32"/>
      <c r="C481" s="33"/>
      <c r="D481" s="41"/>
    </row>
    <row r="482" spans="1:4" ht="12.75">
      <c r="A482" s="32"/>
      <c r="C482" s="33"/>
      <c r="D482" s="41"/>
    </row>
    <row r="483" spans="1:4" ht="12.75">
      <c r="A483" s="32"/>
      <c r="C483" s="33"/>
      <c r="D483" s="41"/>
    </row>
    <row r="484" spans="1:4" ht="12.75">
      <c r="A484" s="32"/>
      <c r="C484" s="33"/>
      <c r="D484" s="41"/>
    </row>
    <row r="485" spans="1:4" ht="12.75">
      <c r="A485" s="32"/>
      <c r="C485" s="33"/>
      <c r="D485" s="41"/>
    </row>
    <row r="486" spans="1:4" ht="12.75">
      <c r="A486" s="32"/>
      <c r="C486" s="33"/>
      <c r="D486" s="41"/>
    </row>
    <row r="487" spans="1:4" ht="12.75">
      <c r="A487" s="32"/>
      <c r="C487" s="33"/>
      <c r="D487" s="41"/>
    </row>
    <row r="488" spans="1:4" ht="12.75">
      <c r="A488" s="32"/>
      <c r="C488" s="33"/>
      <c r="D488" s="41"/>
    </row>
    <row r="489" spans="1:4" ht="12.75">
      <c r="A489" s="32"/>
      <c r="C489" s="33"/>
      <c r="D489" s="41"/>
    </row>
    <row r="490" spans="1:4" ht="12.75">
      <c r="A490" s="32"/>
      <c r="C490" s="33"/>
      <c r="D490" s="41"/>
    </row>
    <row r="491" spans="1:4" ht="12.75">
      <c r="A491" s="32"/>
      <c r="C491" s="33"/>
      <c r="D491" s="41"/>
    </row>
    <row r="492" spans="1:4" ht="12.75">
      <c r="A492" s="32"/>
      <c r="C492" s="33"/>
      <c r="D492" s="41"/>
    </row>
    <row r="493" spans="1:4" ht="12.75">
      <c r="A493" s="32"/>
      <c r="C493" s="33"/>
      <c r="D493" s="41"/>
    </row>
    <row r="494" spans="1:4" ht="12.75">
      <c r="A494" s="32"/>
      <c r="C494" s="33"/>
      <c r="D494" s="41"/>
    </row>
    <row r="495" spans="1:4" ht="12.75">
      <c r="A495" s="32"/>
      <c r="C495" s="33"/>
      <c r="D495" s="41"/>
    </row>
    <row r="496" spans="1:4" ht="12.75">
      <c r="A496" s="32"/>
      <c r="C496" s="33"/>
      <c r="D496" s="41"/>
    </row>
    <row r="497" spans="1:4" ht="12.75">
      <c r="A497" s="32"/>
      <c r="C497" s="33"/>
      <c r="D497" s="41"/>
    </row>
    <row r="498" spans="1:4" ht="12.75">
      <c r="A498" s="32"/>
      <c r="C498" s="33"/>
      <c r="D498" s="41"/>
    </row>
    <row r="499" spans="1:4" ht="12.75">
      <c r="A499" s="32"/>
      <c r="C499" s="33"/>
      <c r="D499" s="41"/>
    </row>
    <row r="500" spans="1:4" ht="12.75">
      <c r="A500" s="32"/>
      <c r="C500" s="33"/>
      <c r="D500" s="41"/>
    </row>
    <row r="501" spans="1:4" ht="12.75">
      <c r="A501" s="32"/>
      <c r="C501" s="33"/>
      <c r="D501" s="41"/>
    </row>
    <row r="502" spans="1:4" ht="12.75">
      <c r="A502" s="32"/>
      <c r="C502" s="33"/>
      <c r="D502" s="41"/>
    </row>
    <row r="503" spans="1:4" ht="12.75">
      <c r="A503" s="32"/>
      <c r="C503" s="33"/>
      <c r="D503" s="41"/>
    </row>
    <row r="504" spans="1:4" ht="12.75">
      <c r="A504" s="32"/>
      <c r="C504" s="33"/>
      <c r="D504" s="41"/>
    </row>
    <row r="505" spans="1:4" ht="12.75">
      <c r="A505" s="32"/>
      <c r="C505" s="33"/>
      <c r="D505" s="41"/>
    </row>
    <row r="506" spans="1:4" ht="12.75">
      <c r="A506" s="32"/>
      <c r="C506" s="33"/>
      <c r="D506" s="41"/>
    </row>
    <row r="507" spans="1:4" ht="12.75">
      <c r="A507" s="32"/>
      <c r="C507" s="33"/>
      <c r="D507" s="41"/>
    </row>
    <row r="508" spans="1:4" ht="12.75">
      <c r="A508" s="32"/>
      <c r="C508" s="33"/>
      <c r="D508" s="41"/>
    </row>
    <row r="509" spans="1:4" ht="12.75">
      <c r="A509" s="32"/>
      <c r="C509" s="33"/>
      <c r="D509" s="41"/>
    </row>
    <row r="510" spans="1:4" ht="12.75">
      <c r="A510" s="32"/>
      <c r="C510" s="33"/>
      <c r="D510" s="41"/>
    </row>
    <row r="511" spans="1:4" ht="12.75">
      <c r="A511" s="32"/>
      <c r="C511" s="33"/>
      <c r="D511" s="41"/>
    </row>
    <row r="512" spans="1:4" ht="12.75">
      <c r="A512" s="32"/>
      <c r="C512" s="33"/>
      <c r="D512" s="41"/>
    </row>
    <row r="513" spans="1:4" ht="12.75">
      <c r="A513" s="32"/>
      <c r="C513" s="33"/>
      <c r="D513" s="41"/>
    </row>
    <row r="514" spans="1:4" ht="12.75">
      <c r="A514" s="32"/>
      <c r="C514" s="33"/>
      <c r="D514" s="41"/>
    </row>
    <row r="515" spans="1:4" ht="12.75">
      <c r="A515" s="32"/>
      <c r="C515" s="33"/>
      <c r="D515" s="41"/>
    </row>
    <row r="516" spans="1:4" ht="12.75">
      <c r="A516" s="32"/>
      <c r="C516" s="33"/>
      <c r="D516" s="41"/>
    </row>
    <row r="517" spans="1:4" ht="12.75">
      <c r="A517" s="32"/>
      <c r="C517" s="33"/>
      <c r="D517" s="41"/>
    </row>
    <row r="518" spans="1:4" ht="12.75">
      <c r="A518" s="32"/>
      <c r="C518" s="33"/>
      <c r="D518" s="41"/>
    </row>
    <row r="519" spans="1:4" ht="12.75">
      <c r="A519" s="32"/>
      <c r="C519" s="33"/>
      <c r="D519" s="41"/>
    </row>
    <row r="520" spans="1:4" ht="12.75">
      <c r="A520" s="32"/>
      <c r="C520" s="33"/>
      <c r="D520" s="41"/>
    </row>
    <row r="521" spans="1:4" ht="12.75">
      <c r="A521" s="32"/>
      <c r="C521" s="33"/>
      <c r="D521" s="41"/>
    </row>
    <row r="522" spans="1:4" ht="12.75">
      <c r="A522" s="32"/>
      <c r="C522" s="33"/>
      <c r="D522" s="41"/>
    </row>
    <row r="523" spans="1:4" ht="12.75">
      <c r="A523" s="32"/>
      <c r="C523" s="33"/>
      <c r="D523" s="41"/>
    </row>
    <row r="524" spans="1:4" ht="12.75">
      <c r="A524" s="32"/>
      <c r="C524" s="33"/>
      <c r="D524" s="41"/>
    </row>
    <row r="525" spans="1:4" ht="12.75">
      <c r="A525" s="32"/>
      <c r="C525" s="33"/>
      <c r="D525" s="41"/>
    </row>
    <row r="526" spans="1:4" ht="12.75">
      <c r="A526" s="32"/>
      <c r="C526" s="33"/>
      <c r="D526" s="41"/>
    </row>
    <row r="527" spans="1:4" ht="12.75">
      <c r="A527" s="32"/>
      <c r="C527" s="33"/>
      <c r="D527" s="41"/>
    </row>
    <row r="528" spans="1:4" ht="12.75">
      <c r="A528" s="32"/>
      <c r="C528" s="33"/>
      <c r="D528" s="41"/>
    </row>
    <row r="529" spans="1:4" ht="12.75">
      <c r="A529" s="32"/>
      <c r="C529" s="33"/>
      <c r="D529" s="41"/>
    </row>
    <row r="530" spans="1:4" ht="12.75">
      <c r="A530" s="32"/>
      <c r="C530" s="33"/>
      <c r="D530" s="41"/>
    </row>
    <row r="531" spans="1:4" ht="12.75">
      <c r="A531" s="32"/>
      <c r="C531" s="33"/>
      <c r="D531" s="41"/>
    </row>
    <row r="532" spans="1:4" ht="12.75">
      <c r="A532" s="32"/>
      <c r="C532" s="33"/>
      <c r="D532" s="41"/>
    </row>
    <row r="533" spans="1:4" ht="12.75">
      <c r="A533" s="32"/>
      <c r="C533" s="33"/>
      <c r="D533" s="41"/>
    </row>
    <row r="534" spans="1:4" ht="12.75">
      <c r="A534" s="32"/>
      <c r="C534" s="33"/>
      <c r="D534" s="41"/>
    </row>
    <row r="535" spans="1:4" ht="12.75">
      <c r="A535" s="32"/>
      <c r="C535" s="33"/>
      <c r="D535" s="41"/>
    </row>
    <row r="536" spans="1:4" ht="12.75">
      <c r="A536" s="32"/>
      <c r="C536" s="33"/>
      <c r="D536" s="41"/>
    </row>
    <row r="537" spans="1:4" ht="12.75">
      <c r="A537" s="32"/>
      <c r="C537" s="33"/>
      <c r="D537" s="41"/>
    </row>
    <row r="538" spans="1:4" ht="12.75">
      <c r="A538" s="32"/>
      <c r="C538" s="33"/>
      <c r="D538" s="41"/>
    </row>
    <row r="539" spans="1:4" ht="12.75">
      <c r="A539" s="32"/>
      <c r="C539" s="33"/>
      <c r="D539" s="41"/>
    </row>
    <row r="540" spans="1:4" ht="12.75">
      <c r="A540" s="32"/>
      <c r="C540" s="33"/>
      <c r="D540" s="41"/>
    </row>
    <row r="541" spans="1:4" ht="12.75">
      <c r="A541" s="32"/>
      <c r="C541" s="33"/>
      <c r="D541" s="41"/>
    </row>
    <row r="542" spans="1:4" ht="12.75">
      <c r="A542" s="32"/>
      <c r="C542" s="33"/>
      <c r="D542" s="41"/>
    </row>
    <row r="543" spans="1:4" ht="12.75">
      <c r="A543" s="32"/>
      <c r="C543" s="33"/>
      <c r="D543" s="41"/>
    </row>
    <row r="544" spans="1:4" ht="12.75">
      <c r="A544" s="32"/>
      <c r="C544" s="33"/>
      <c r="D544" s="41"/>
    </row>
    <row r="545" spans="1:4" ht="12.75">
      <c r="A545" s="32"/>
      <c r="C545" s="33"/>
      <c r="D545" s="41"/>
    </row>
    <row r="546" spans="1:4" ht="12.75">
      <c r="A546" s="32"/>
      <c r="C546" s="33"/>
      <c r="D546" s="41"/>
    </row>
    <row r="547" spans="1:4" ht="12.75">
      <c r="A547" s="32"/>
      <c r="C547" s="33"/>
      <c r="D547" s="41"/>
    </row>
    <row r="548" spans="1:4" ht="12.75">
      <c r="A548" s="32"/>
      <c r="C548" s="33"/>
      <c r="D548" s="41"/>
    </row>
    <row r="549" spans="1:4" ht="12.75">
      <c r="A549" s="32"/>
      <c r="C549" s="33"/>
      <c r="D549" s="41"/>
    </row>
    <row r="550" spans="1:4" ht="12.75">
      <c r="A550" s="32"/>
      <c r="C550" s="33"/>
      <c r="D550" s="41"/>
    </row>
    <row r="551" spans="1:4" ht="12.75">
      <c r="A551" s="32"/>
      <c r="C551" s="33"/>
      <c r="D551" s="41"/>
    </row>
    <row r="552" spans="1:4" ht="12.75">
      <c r="A552" s="32"/>
      <c r="C552" s="33"/>
      <c r="D552" s="41"/>
    </row>
    <row r="553" spans="1:4" ht="12.75">
      <c r="A553" s="32"/>
      <c r="C553" s="33"/>
      <c r="D553" s="41"/>
    </row>
    <row r="554" spans="1:4" ht="12.75">
      <c r="A554" s="32"/>
      <c r="C554" s="33"/>
      <c r="D554" s="41"/>
    </row>
    <row r="555" spans="1:4" ht="12.75">
      <c r="A555" s="32"/>
      <c r="C555" s="33"/>
      <c r="D555" s="41"/>
    </row>
    <row r="556" spans="1:4" ht="12.75">
      <c r="A556" s="32"/>
      <c r="C556" s="33"/>
      <c r="D556" s="41"/>
    </row>
    <row r="557" spans="1:4" ht="12.75">
      <c r="A557" s="32"/>
      <c r="C557" s="33"/>
      <c r="D557" s="41"/>
    </row>
    <row r="558" spans="1:4" ht="12.75">
      <c r="A558" s="32"/>
      <c r="C558" s="33"/>
      <c r="D558" s="41"/>
    </row>
    <row r="559" spans="1:4" ht="12.75">
      <c r="A559" s="32"/>
      <c r="C559" s="33"/>
      <c r="D559" s="41"/>
    </row>
    <row r="560" spans="1:4" ht="12.75">
      <c r="A560" s="32"/>
      <c r="C560" s="33"/>
      <c r="D560" s="41"/>
    </row>
    <row r="561" spans="1:4" ht="12.75">
      <c r="A561" s="32"/>
      <c r="C561" s="33"/>
      <c r="D561" s="41"/>
    </row>
    <row r="562" spans="1:4" ht="12.75">
      <c r="A562" s="32"/>
      <c r="C562" s="33"/>
      <c r="D562" s="41"/>
    </row>
    <row r="563" spans="1:4" ht="12.75">
      <c r="A563" s="32"/>
      <c r="C563" s="33"/>
      <c r="D563" s="41"/>
    </row>
    <row r="564" spans="1:4" ht="12.75">
      <c r="A564" s="32"/>
      <c r="C564" s="33"/>
      <c r="D564" s="41"/>
    </row>
    <row r="565" spans="1:4" ht="12.75">
      <c r="A565" s="32"/>
      <c r="C565" s="33"/>
      <c r="D565" s="41"/>
    </row>
    <row r="566" spans="1:4" ht="12.75">
      <c r="A566" s="32"/>
      <c r="C566" s="33"/>
      <c r="D566" s="41"/>
    </row>
    <row r="567" spans="1:4" ht="12.75">
      <c r="A567" s="32"/>
      <c r="C567" s="33"/>
      <c r="D567" s="41"/>
    </row>
    <row r="568" spans="1:4" ht="12.75">
      <c r="A568" s="32"/>
      <c r="C568" s="33"/>
      <c r="D568" s="41"/>
    </row>
    <row r="569" spans="1:4" ht="12.75">
      <c r="A569" s="32"/>
      <c r="C569" s="33"/>
      <c r="D569" s="41"/>
    </row>
    <row r="570" spans="1:4" ht="12.75">
      <c r="A570" s="32"/>
      <c r="C570" s="33"/>
      <c r="D570" s="41"/>
    </row>
    <row r="571" spans="1:4" ht="12.75">
      <c r="A571" s="32"/>
      <c r="C571" s="33"/>
      <c r="D571" s="41"/>
    </row>
    <row r="572" spans="1:4" ht="12.75">
      <c r="A572" s="32"/>
      <c r="C572" s="33"/>
      <c r="D572" s="41"/>
    </row>
    <row r="573" spans="1:4" ht="12.75">
      <c r="A573" s="32"/>
      <c r="C573" s="33"/>
      <c r="D573" s="41"/>
    </row>
    <row r="574" spans="1:4" ht="12.75">
      <c r="A574" s="32"/>
      <c r="C574" s="33"/>
      <c r="D574" s="41"/>
    </row>
    <row r="575" spans="1:4" ht="12.75">
      <c r="A575" s="32"/>
      <c r="C575" s="33"/>
      <c r="D575" s="41"/>
    </row>
    <row r="576" spans="1:4" ht="12.75">
      <c r="A576" s="32"/>
      <c r="C576" s="33"/>
      <c r="D576" s="41"/>
    </row>
    <row r="577" spans="1:4" ht="12.75">
      <c r="A577" s="32"/>
      <c r="C577" s="33"/>
      <c r="D577" s="41"/>
    </row>
    <row r="578" spans="1:4" ht="12.75">
      <c r="A578" s="32"/>
      <c r="C578" s="33"/>
      <c r="D578" s="41"/>
    </row>
    <row r="579" spans="1:4" ht="12.75">
      <c r="A579" s="32"/>
      <c r="C579" s="33"/>
      <c r="D579" s="41"/>
    </row>
    <row r="580" spans="1:4" ht="12.75">
      <c r="A580" s="32"/>
      <c r="C580" s="33"/>
      <c r="D580" s="41"/>
    </row>
    <row r="581" spans="1:4" ht="12.75">
      <c r="A581" s="32"/>
      <c r="C581" s="33"/>
      <c r="D581" s="41"/>
    </row>
    <row r="582" spans="1:4" ht="12.75">
      <c r="A582" s="32"/>
      <c r="C582" s="33"/>
      <c r="D582" s="41"/>
    </row>
    <row r="583" spans="1:4" ht="12.75">
      <c r="A583" s="32"/>
      <c r="C583" s="33"/>
      <c r="D583" s="41"/>
    </row>
    <row r="584" spans="1:4" ht="12.75">
      <c r="A584" s="32"/>
      <c r="C584" s="33"/>
      <c r="D584" s="41"/>
    </row>
    <row r="585" spans="1:4" ht="12.75">
      <c r="A585" s="32"/>
      <c r="C585" s="33"/>
      <c r="D585" s="41"/>
    </row>
    <row r="586" spans="1:4" ht="12.75">
      <c r="A586" s="32"/>
      <c r="C586" s="33"/>
      <c r="D586" s="41"/>
    </row>
    <row r="587" spans="1:4" ht="12.75">
      <c r="A587" s="32"/>
      <c r="C587" s="33"/>
      <c r="D587" s="41"/>
    </row>
    <row r="588" spans="1:4" ht="12.75">
      <c r="A588" s="32"/>
      <c r="C588" s="33"/>
      <c r="D588" s="41"/>
    </row>
    <row r="589" spans="1:4" ht="12.75">
      <c r="A589" s="32"/>
      <c r="C589" s="33"/>
      <c r="D589" s="41"/>
    </row>
    <row r="590" spans="1:4" ht="12.75">
      <c r="A590" s="32"/>
      <c r="C590" s="33"/>
      <c r="D590" s="41"/>
    </row>
    <row r="591" spans="1:4" ht="12.75">
      <c r="A591" s="32"/>
      <c r="C591" s="33"/>
      <c r="D591" s="41"/>
    </row>
    <row r="592" spans="1:4" ht="12.75">
      <c r="A592" s="32"/>
      <c r="C592" s="33"/>
      <c r="D592" s="41"/>
    </row>
    <row r="593" spans="1:4" ht="12.75">
      <c r="A593" s="32"/>
      <c r="C593" s="33"/>
      <c r="D593" s="41"/>
    </row>
    <row r="594" spans="1:4" ht="12.75">
      <c r="A594" s="32"/>
      <c r="C594" s="33"/>
      <c r="D594" s="41"/>
    </row>
    <row r="595" spans="1:4" ht="12.75">
      <c r="A595" s="32"/>
      <c r="C595" s="33"/>
      <c r="D595" s="41"/>
    </row>
    <row r="596" spans="1:4" ht="12.75">
      <c r="A596" s="32"/>
      <c r="C596" s="33"/>
      <c r="D596" s="41"/>
    </row>
    <row r="597" spans="1:4" ht="12.75">
      <c r="A597" s="32"/>
      <c r="C597" s="33"/>
      <c r="D597" s="41"/>
    </row>
    <row r="598" spans="1:4" ht="12.75">
      <c r="A598" s="32"/>
      <c r="C598" s="33"/>
      <c r="D598" s="41"/>
    </row>
    <row r="599" spans="1:4" ht="12.75">
      <c r="A599" s="32"/>
      <c r="C599" s="33"/>
      <c r="D599" s="41"/>
    </row>
    <row r="600" spans="1:4" ht="12.75">
      <c r="A600" s="32"/>
      <c r="C600" s="33"/>
      <c r="D600" s="41"/>
    </row>
    <row r="601" spans="1:4" ht="12.75">
      <c r="A601" s="32"/>
      <c r="C601" s="33"/>
      <c r="D601" s="41"/>
    </row>
    <row r="602" spans="1:4" ht="12.75">
      <c r="A602" s="32"/>
      <c r="C602" s="33"/>
      <c r="D602" s="41"/>
    </row>
    <row r="603" spans="1:4" ht="12.75">
      <c r="A603" s="32"/>
      <c r="C603" s="33"/>
      <c r="D603" s="41"/>
    </row>
    <row r="604" spans="1:4" ht="12.75">
      <c r="A604" s="32"/>
      <c r="C604" s="33"/>
      <c r="D604" s="41"/>
    </row>
    <row r="605" spans="1:4" ht="12.75">
      <c r="A605" s="32"/>
      <c r="C605" s="33"/>
      <c r="D605" s="41"/>
    </row>
    <row r="606" spans="1:4" ht="12.75">
      <c r="A606" s="32"/>
      <c r="C606" s="33"/>
      <c r="D606" s="41"/>
    </row>
    <row r="607" spans="1:4" ht="12.75">
      <c r="A607" s="32"/>
      <c r="C607" s="33"/>
      <c r="D607" s="41"/>
    </row>
    <row r="608" spans="1:4" ht="12.75">
      <c r="A608" s="32"/>
      <c r="C608" s="33"/>
      <c r="D608" s="41"/>
    </row>
    <row r="609" spans="1:4" ht="12.75">
      <c r="A609" s="32"/>
      <c r="C609" s="33"/>
      <c r="D609" s="41"/>
    </row>
    <row r="610" spans="1:4" ht="12.75">
      <c r="A610" s="32"/>
      <c r="C610" s="33"/>
      <c r="D610" s="41"/>
    </row>
    <row r="611" spans="1:4" ht="12.75">
      <c r="A611" s="32"/>
      <c r="C611" s="33"/>
      <c r="D611" s="41"/>
    </row>
    <row r="612" spans="1:4" ht="12.75">
      <c r="A612" s="32"/>
      <c r="C612" s="33"/>
      <c r="D612" s="41"/>
    </row>
    <row r="613" spans="1:4" ht="12.75">
      <c r="A613" s="32"/>
      <c r="C613" s="33"/>
      <c r="D613" s="41"/>
    </row>
    <row r="614" spans="1:4" ht="12.75">
      <c r="A614" s="32"/>
      <c r="C614" s="33"/>
      <c r="D614" s="41"/>
    </row>
    <row r="615" spans="1:4" ht="12.75">
      <c r="A615" s="32"/>
      <c r="C615" s="33"/>
      <c r="D615" s="41"/>
    </row>
    <row r="616" spans="1:4" ht="12.75">
      <c r="A616" s="32"/>
      <c r="C616" s="33"/>
      <c r="D616" s="41"/>
    </row>
    <row r="617" spans="1:4" ht="12.75">
      <c r="A617" s="32"/>
      <c r="C617" s="33"/>
      <c r="D617" s="41"/>
    </row>
    <row r="618" spans="1:4" ht="12.75">
      <c r="A618" s="32"/>
      <c r="C618" s="33"/>
      <c r="D618" s="41"/>
    </row>
    <row r="619" spans="1:4" ht="12.75">
      <c r="A619" s="32"/>
      <c r="C619" s="33"/>
      <c r="D619" s="41"/>
    </row>
    <row r="620" spans="1:4" ht="12.75">
      <c r="A620" s="32"/>
      <c r="C620" s="33"/>
      <c r="D620" s="41"/>
    </row>
    <row r="621" spans="1:4" ht="12.75">
      <c r="A621" s="32"/>
      <c r="C621" s="33"/>
      <c r="D621" s="41"/>
    </row>
    <row r="622" spans="1:4" ht="12.75">
      <c r="A622" s="32"/>
      <c r="C622" s="33"/>
      <c r="D622" s="41"/>
    </row>
    <row r="623" spans="1:4" ht="12.75">
      <c r="A623" s="32"/>
      <c r="C623" s="33"/>
      <c r="D623" s="41"/>
    </row>
    <row r="624" spans="1:4" ht="12.75">
      <c r="A624" s="32"/>
      <c r="C624" s="33"/>
      <c r="D624" s="41"/>
    </row>
    <row r="625" spans="1:4" ht="12.75">
      <c r="A625" s="32"/>
      <c r="C625" s="33"/>
      <c r="D625" s="41"/>
    </row>
    <row r="626" spans="1:4" ht="12.75">
      <c r="A626" s="32"/>
      <c r="C626" s="33"/>
      <c r="D626" s="41"/>
    </row>
    <row r="627" spans="1:4" ht="12.75">
      <c r="A627" s="32"/>
      <c r="C627" s="33"/>
      <c r="D627" s="41"/>
    </row>
    <row r="628" spans="1:4" ht="12.75">
      <c r="A628" s="32"/>
      <c r="C628" s="33"/>
      <c r="D628" s="41"/>
    </row>
    <row r="629" spans="1:4" ht="12.75">
      <c r="A629" s="32"/>
      <c r="C629" s="33"/>
      <c r="D629" s="41"/>
    </row>
    <row r="630" spans="1:4" ht="12.75">
      <c r="A630" s="32"/>
      <c r="C630" s="33"/>
      <c r="D630" s="41"/>
    </row>
    <row r="631" spans="1:4" ht="12.75">
      <c r="A631" s="32"/>
      <c r="C631" s="33"/>
      <c r="D631" s="41"/>
    </row>
    <row r="632" spans="1:4" ht="12.75">
      <c r="A632" s="32"/>
      <c r="C632" s="33"/>
      <c r="D632" s="41"/>
    </row>
    <row r="633" spans="1:4" ht="12.75">
      <c r="A633" s="32"/>
      <c r="C633" s="33"/>
      <c r="D633" s="41"/>
    </row>
    <row r="634" spans="1:4" ht="12.75">
      <c r="A634" s="32"/>
      <c r="C634" s="33"/>
      <c r="D634" s="41"/>
    </row>
    <row r="635" spans="1:4" ht="12.75">
      <c r="A635" s="32"/>
      <c r="C635" s="33"/>
      <c r="D635" s="41"/>
    </row>
    <row r="636" spans="1:4" ht="12.75">
      <c r="A636" s="32"/>
      <c r="C636" s="33"/>
      <c r="D636" s="41"/>
    </row>
    <row r="637" spans="1:4" ht="12.75">
      <c r="A637" s="32"/>
      <c r="C637" s="33"/>
      <c r="D637" s="41"/>
    </row>
    <row r="638" spans="1:4" ht="12.75">
      <c r="A638" s="32"/>
      <c r="C638" s="33"/>
      <c r="D638" s="41"/>
    </row>
    <row r="639" spans="1:4" ht="12.75">
      <c r="A639" s="32"/>
      <c r="C639" s="33"/>
      <c r="D639" s="41"/>
    </row>
    <row r="640" spans="1:4" ht="12.75">
      <c r="A640" s="32"/>
      <c r="C640" s="33"/>
      <c r="D640" s="41"/>
    </row>
    <row r="641" spans="1:4" ht="12.75">
      <c r="A641" s="32"/>
      <c r="C641" s="33"/>
      <c r="D641" s="41"/>
    </row>
    <row r="642" spans="1:4" ht="12.75">
      <c r="A642" s="32"/>
      <c r="C642" s="33"/>
      <c r="D642" s="41"/>
    </row>
    <row r="643" spans="1:4" ht="12.75">
      <c r="A643" s="32"/>
      <c r="C643" s="33"/>
      <c r="D643" s="41"/>
    </row>
    <row r="644" spans="1:4" ht="12.75">
      <c r="A644" s="32"/>
      <c r="C644" s="33"/>
      <c r="D644" s="41"/>
    </row>
    <row r="645" spans="1:4" ht="12.75">
      <c r="A645" s="32"/>
      <c r="C645" s="33"/>
      <c r="D645" s="41"/>
    </row>
    <row r="646" spans="1:4" ht="12.75">
      <c r="A646" s="32"/>
      <c r="C646" s="33"/>
      <c r="D646" s="41"/>
    </row>
    <row r="647" spans="1:4" ht="12.75">
      <c r="A647" s="32"/>
      <c r="C647" s="33"/>
      <c r="D647" s="41"/>
    </row>
    <row r="648" spans="1:4" ht="12.75">
      <c r="A648" s="32"/>
      <c r="C648" s="33"/>
      <c r="D648" s="41"/>
    </row>
    <row r="649" spans="1:4" ht="12.75">
      <c r="A649" s="32"/>
      <c r="C649" s="33"/>
      <c r="D649" s="41"/>
    </row>
    <row r="650" spans="1:4" ht="12.75">
      <c r="A650" s="32"/>
      <c r="C650" s="33"/>
      <c r="D650" s="41"/>
    </row>
    <row r="651" spans="1:4" ht="12.75">
      <c r="A651" s="32"/>
      <c r="C651" s="33"/>
      <c r="D651" s="41"/>
    </row>
    <row r="652" spans="1:4" ht="12.75">
      <c r="A652" s="32"/>
      <c r="C652" s="33"/>
      <c r="D652" s="41"/>
    </row>
    <row r="653" spans="1:4" ht="12.75">
      <c r="A653" s="32"/>
      <c r="C653" s="33"/>
      <c r="D653" s="41"/>
    </row>
    <row r="654" spans="1:4" ht="12.75">
      <c r="A654" s="32"/>
      <c r="C654" s="33"/>
      <c r="D654" s="41"/>
    </row>
    <row r="655" spans="1:4" ht="12.75">
      <c r="A655" s="32"/>
      <c r="C655" s="33"/>
      <c r="D655" s="41"/>
    </row>
    <row r="656" spans="1:4" ht="12.75">
      <c r="A656" s="32"/>
      <c r="C656" s="33"/>
      <c r="D656" s="41"/>
    </row>
    <row r="657" spans="1:4" ht="12.75">
      <c r="A657" s="32"/>
      <c r="C657" s="33"/>
      <c r="D657" s="41"/>
    </row>
    <row r="658" spans="1:4" ht="12.75">
      <c r="A658" s="32"/>
      <c r="C658" s="33"/>
      <c r="D658" s="41"/>
    </row>
    <row r="659" spans="1:4" ht="12.75">
      <c r="A659" s="32"/>
      <c r="C659" s="33"/>
      <c r="D659" s="41"/>
    </row>
    <row r="660" spans="1:4" ht="12.75">
      <c r="A660" s="32"/>
      <c r="C660" s="33"/>
      <c r="D660" s="41"/>
    </row>
    <row r="661" spans="1:4" ht="12.75">
      <c r="A661" s="32"/>
      <c r="C661" s="33"/>
      <c r="D661" s="41"/>
    </row>
    <row r="662" spans="1:4" ht="12.75">
      <c r="A662" s="32"/>
      <c r="C662" s="33"/>
      <c r="D662" s="41"/>
    </row>
    <row r="663" spans="1:4" ht="12.75">
      <c r="A663" s="32"/>
      <c r="C663" s="33"/>
      <c r="D663" s="41"/>
    </row>
    <row r="664" spans="1:4" ht="12.75">
      <c r="A664" s="32"/>
      <c r="C664" s="33"/>
      <c r="D664" s="41"/>
    </row>
    <row r="665" spans="1:4" ht="12.75">
      <c r="A665" s="32"/>
      <c r="C665" s="33"/>
      <c r="D665" s="41"/>
    </row>
    <row r="666" spans="1:4" ht="12.75">
      <c r="A666" s="32"/>
      <c r="C666" s="33"/>
      <c r="D666" s="41"/>
    </row>
    <row r="667" spans="1:4" ht="12.75">
      <c r="A667" s="32"/>
      <c r="C667" s="33"/>
      <c r="D667" s="41"/>
    </row>
    <row r="668" spans="1:4" ht="12.75">
      <c r="A668" s="32"/>
      <c r="C668" s="33"/>
      <c r="D668" s="41"/>
    </row>
    <row r="669" spans="1:4" ht="12.75">
      <c r="A669" s="32"/>
      <c r="C669" s="33"/>
      <c r="D669" s="41"/>
    </row>
    <row r="670" spans="1:4" ht="12.75">
      <c r="A670" s="32"/>
      <c r="C670" s="33"/>
      <c r="D670" s="41"/>
    </row>
    <row r="671" spans="1:4" ht="12.75">
      <c r="A671" s="32"/>
      <c r="C671" s="33"/>
      <c r="D671" s="41"/>
    </row>
    <row r="672" spans="1:4" ht="12.75">
      <c r="A672" s="32"/>
      <c r="C672" s="33"/>
      <c r="D672" s="41"/>
    </row>
    <row r="673" spans="1:4" ht="12.75">
      <c r="A673" s="32"/>
      <c r="C673" s="33"/>
      <c r="D673" s="41"/>
    </row>
    <row r="674" spans="1:4" ht="12.75">
      <c r="A674" s="32"/>
      <c r="C674" s="33"/>
      <c r="D674" s="41"/>
    </row>
    <row r="675" spans="1:4" ht="12.75">
      <c r="A675" s="32"/>
      <c r="C675" s="33"/>
      <c r="D675" s="41"/>
    </row>
    <row r="676" spans="1:4" ht="12.75">
      <c r="A676" s="32"/>
      <c r="C676" s="33"/>
      <c r="D676" s="41"/>
    </row>
    <row r="677" spans="1:4" ht="12.75">
      <c r="A677" s="32"/>
      <c r="C677" s="33"/>
      <c r="D677" s="41"/>
    </row>
    <row r="678" spans="1:4" ht="12.75">
      <c r="A678" s="32"/>
      <c r="C678" s="33"/>
      <c r="D678" s="41"/>
    </row>
    <row r="679" spans="1:4" ht="12.75">
      <c r="A679" s="32"/>
      <c r="C679" s="33"/>
      <c r="D679" s="41"/>
    </row>
    <row r="680" spans="1:4" ht="12.75">
      <c r="A680" s="32"/>
      <c r="C680" s="33"/>
      <c r="D680" s="41"/>
    </row>
    <row r="681" spans="1:4" ht="12.75">
      <c r="A681" s="32"/>
      <c r="C681" s="33"/>
      <c r="D681" s="41"/>
    </row>
    <row r="682" spans="1:4" ht="12.75">
      <c r="A682" s="32"/>
      <c r="C682" s="33"/>
      <c r="D682" s="41"/>
    </row>
    <row r="683" spans="1:4" ht="12.75">
      <c r="A683" s="32"/>
      <c r="C683" s="33"/>
      <c r="D683" s="41"/>
    </row>
    <row r="684" spans="1:4" ht="12.75">
      <c r="A684" s="32"/>
      <c r="C684" s="33"/>
      <c r="D684" s="41"/>
    </row>
    <row r="685" spans="1:4" ht="12.75">
      <c r="A685" s="32"/>
      <c r="C685" s="33"/>
      <c r="D685" s="41"/>
    </row>
    <row r="686" spans="1:4" ht="12.75">
      <c r="A686" s="32"/>
      <c r="C686" s="33"/>
      <c r="D686" s="41"/>
    </row>
    <row r="687" spans="1:4" ht="12.75">
      <c r="A687" s="32"/>
      <c r="C687" s="33"/>
      <c r="D687" s="41"/>
    </row>
    <row r="688" spans="1:4" ht="12.75">
      <c r="A688" s="32"/>
      <c r="C688" s="33"/>
      <c r="D688" s="41"/>
    </row>
    <row r="689" spans="1:4" ht="12.75">
      <c r="A689" s="32"/>
      <c r="C689" s="33"/>
      <c r="D689" s="41"/>
    </row>
    <row r="690" spans="1:4" ht="12.75">
      <c r="A690" s="32"/>
      <c r="C690" s="33"/>
      <c r="D690" s="41"/>
    </row>
    <row r="691" spans="1:4" ht="12.75">
      <c r="A691" s="32"/>
      <c r="C691" s="33"/>
      <c r="D691" s="41"/>
    </row>
    <row r="692" spans="1:4" ht="12.75">
      <c r="A692" s="32"/>
      <c r="C692" s="33"/>
      <c r="D692" s="41"/>
    </row>
    <row r="693" spans="1:4" ht="12.75">
      <c r="A693" s="32"/>
      <c r="C693" s="33"/>
      <c r="D693" s="41"/>
    </row>
    <row r="694" spans="1:4" ht="12.75">
      <c r="A694" s="32"/>
      <c r="C694" s="33"/>
      <c r="D694" s="41"/>
    </row>
    <row r="695" spans="1:4" ht="12.75">
      <c r="A695" s="32"/>
      <c r="C695" s="33"/>
      <c r="D695" s="41"/>
    </row>
    <row r="696" spans="1:4" ht="12.75">
      <c r="A696" s="32"/>
      <c r="C696" s="33"/>
      <c r="D696" s="41"/>
    </row>
    <row r="697" spans="1:4" ht="12.75">
      <c r="A697" s="32"/>
      <c r="C697" s="33"/>
      <c r="D697" s="41"/>
    </row>
    <row r="698" spans="1:4" ht="12.75">
      <c r="A698" s="32"/>
      <c r="C698" s="33"/>
      <c r="D698" s="41"/>
    </row>
    <row r="699" spans="1:4" ht="12.75">
      <c r="A699" s="32"/>
      <c r="C699" s="33"/>
      <c r="D699" s="41"/>
    </row>
    <row r="700" spans="1:4" ht="12.75">
      <c r="A700" s="32"/>
      <c r="C700" s="33"/>
      <c r="D700" s="41"/>
    </row>
    <row r="701" spans="1:4" ht="12.75">
      <c r="A701" s="32"/>
      <c r="C701" s="33"/>
      <c r="D701" s="41"/>
    </row>
    <row r="702" spans="1:4" ht="12.75">
      <c r="A702" s="32"/>
      <c r="C702" s="33"/>
      <c r="D702" s="41"/>
    </row>
    <row r="703" spans="1:4" ht="12.75">
      <c r="A703" s="32"/>
      <c r="C703" s="33"/>
      <c r="D703" s="41"/>
    </row>
    <row r="704" spans="1:4" ht="12.75">
      <c r="A704" s="32"/>
      <c r="C704" s="33"/>
      <c r="D704" s="41"/>
    </row>
    <row r="705" spans="1:4" ht="12.75">
      <c r="A705" s="32"/>
      <c r="C705" s="33"/>
      <c r="D705" s="41"/>
    </row>
    <row r="706" spans="1:4" ht="12.75">
      <c r="A706" s="32"/>
      <c r="C706" s="33"/>
      <c r="D706" s="41"/>
    </row>
    <row r="707" spans="1:4" ht="12.75">
      <c r="A707" s="32"/>
      <c r="C707" s="33"/>
      <c r="D707" s="41"/>
    </row>
    <row r="708" spans="1:4" ht="12.75">
      <c r="A708" s="32"/>
      <c r="C708" s="33"/>
      <c r="D708" s="41"/>
    </row>
    <row r="709" spans="1:4" ht="12.75">
      <c r="A709" s="32"/>
      <c r="C709" s="33"/>
      <c r="D709" s="41"/>
    </row>
    <row r="710" spans="1:4" ht="12.75">
      <c r="A710" s="32"/>
      <c r="C710" s="33"/>
      <c r="D710" s="41"/>
    </row>
    <row r="711" spans="1:4" ht="12.75">
      <c r="A711" s="32"/>
      <c r="C711" s="33"/>
      <c r="D711" s="41"/>
    </row>
    <row r="712" spans="1:4" ht="12.75">
      <c r="A712" s="32"/>
      <c r="C712" s="33"/>
      <c r="D712" s="41"/>
    </row>
    <row r="713" spans="1:4" ht="12.75">
      <c r="A713" s="32"/>
      <c r="C713" s="33"/>
      <c r="D713" s="41"/>
    </row>
    <row r="714" spans="1:4" ht="12.75">
      <c r="A714" s="32"/>
      <c r="C714" s="33"/>
      <c r="D714" s="41"/>
    </row>
    <row r="715" spans="1:4" ht="12.75">
      <c r="A715" s="32"/>
      <c r="C715" s="33"/>
      <c r="D715" s="41"/>
    </row>
    <row r="716" spans="1:4" ht="12.75">
      <c r="A716" s="32"/>
      <c r="C716" s="33"/>
      <c r="D716" s="41"/>
    </row>
    <row r="717" spans="1:4" ht="12.75">
      <c r="A717" s="32"/>
      <c r="C717" s="33"/>
      <c r="D717" s="41"/>
    </row>
    <row r="718" spans="1:4" ht="12.75">
      <c r="A718" s="32"/>
      <c r="C718" s="33"/>
      <c r="D718" s="41"/>
    </row>
    <row r="719" spans="1:4" ht="12.75">
      <c r="A719" s="32"/>
      <c r="C719" s="33"/>
      <c r="D719" s="41"/>
    </row>
    <row r="720" spans="1:4" ht="12.75">
      <c r="A720" s="32"/>
      <c r="C720" s="33"/>
      <c r="D720" s="41"/>
    </row>
    <row r="721" spans="1:4" ht="12.75">
      <c r="A721" s="32"/>
      <c r="C721" s="33"/>
      <c r="D721" s="41"/>
    </row>
    <row r="722" spans="1:4" ht="12.75">
      <c r="A722" s="32"/>
      <c r="C722" s="33"/>
      <c r="D722" s="41"/>
    </row>
    <row r="723" spans="1:4" ht="12.75">
      <c r="A723" s="32"/>
      <c r="C723" s="33"/>
      <c r="D723" s="41"/>
    </row>
    <row r="724" spans="1:4" ht="12.75">
      <c r="A724" s="32"/>
      <c r="C724" s="33"/>
      <c r="D724" s="41"/>
    </row>
    <row r="725" spans="1:4" ht="12.75">
      <c r="A725" s="32"/>
      <c r="C725" s="33"/>
      <c r="D725" s="41"/>
    </row>
    <row r="726" spans="1:4" ht="12.75">
      <c r="A726" s="32"/>
      <c r="C726" s="33"/>
      <c r="D726" s="41"/>
    </row>
    <row r="727" spans="1:4" ht="12.75">
      <c r="A727" s="32"/>
      <c r="C727" s="33"/>
      <c r="D727" s="41"/>
    </row>
    <row r="728" spans="1:4" ht="12.75">
      <c r="A728" s="32"/>
      <c r="C728" s="33"/>
      <c r="D728" s="41"/>
    </row>
    <row r="729" spans="1:4" ht="12.75">
      <c r="A729" s="32"/>
      <c r="C729" s="33"/>
      <c r="D729" s="41"/>
    </row>
    <row r="730" spans="1:4" ht="12.75">
      <c r="A730" s="32"/>
      <c r="C730" s="33"/>
      <c r="D730" s="41"/>
    </row>
    <row r="731" spans="1:4" ht="12.75">
      <c r="A731" s="32"/>
      <c r="C731" s="33"/>
      <c r="D731" s="41"/>
    </row>
    <row r="732" spans="1:4" ht="12.75">
      <c r="A732" s="32"/>
      <c r="C732" s="33"/>
      <c r="D732" s="41"/>
    </row>
    <row r="733" spans="1:4" ht="12.75">
      <c r="A733" s="32"/>
      <c r="C733" s="33"/>
      <c r="D733" s="41"/>
    </row>
    <row r="734" spans="1:4" ht="12.75">
      <c r="A734" s="32"/>
      <c r="C734" s="33"/>
      <c r="D734" s="41"/>
    </row>
    <row r="735" spans="1:4" ht="12.75">
      <c r="A735" s="32"/>
      <c r="C735" s="33"/>
      <c r="D735" s="41"/>
    </row>
    <row r="736" spans="1:4" ht="12.75">
      <c r="A736" s="32"/>
      <c r="C736" s="33"/>
      <c r="D736" s="41"/>
    </row>
    <row r="737" spans="1:4" ht="12.75">
      <c r="A737" s="32"/>
      <c r="C737" s="33"/>
      <c r="D737" s="41"/>
    </row>
    <row r="738" spans="1:4" ht="12.75">
      <c r="A738" s="32"/>
      <c r="C738" s="33"/>
      <c r="D738" s="41"/>
    </row>
    <row r="739" spans="1:4" ht="12.75">
      <c r="A739" s="32"/>
      <c r="C739" s="33"/>
      <c r="D739" s="41"/>
    </row>
    <row r="740" spans="1:4" ht="12.75">
      <c r="A740" s="32"/>
      <c r="C740" s="33"/>
      <c r="D740" s="41"/>
    </row>
    <row r="741" spans="1:4" ht="12.75">
      <c r="A741" s="32"/>
      <c r="C741" s="33"/>
      <c r="D741" s="41"/>
    </row>
    <row r="742" spans="1:4" ht="12.75">
      <c r="A742" s="32"/>
      <c r="C742" s="33"/>
      <c r="D742" s="41"/>
    </row>
    <row r="743" spans="1:4" ht="12.75">
      <c r="A743" s="32"/>
      <c r="C743" s="33"/>
      <c r="D743" s="41"/>
    </row>
    <row r="744" spans="1:4" ht="12.75">
      <c r="A744" s="32"/>
      <c r="C744" s="33"/>
      <c r="D744" s="41"/>
    </row>
    <row r="745" spans="1:4" ht="12.75">
      <c r="A745" s="32"/>
      <c r="C745" s="33"/>
      <c r="D745" s="41"/>
    </row>
    <row r="746" spans="1:4" ht="12.75">
      <c r="A746" s="32"/>
      <c r="C746" s="33"/>
      <c r="D746" s="41"/>
    </row>
    <row r="747" spans="1:4" ht="12.75">
      <c r="A747" s="32"/>
      <c r="C747" s="33"/>
      <c r="D747" s="41"/>
    </row>
    <row r="748" spans="1:4" ht="12.75">
      <c r="A748" s="32"/>
      <c r="C748" s="33"/>
      <c r="D748" s="41"/>
    </row>
    <row r="749" spans="1:4" ht="12.75">
      <c r="A749" s="32"/>
      <c r="C749" s="33"/>
      <c r="D749" s="41"/>
    </row>
    <row r="750" spans="1:4" ht="12.75">
      <c r="A750" s="32"/>
      <c r="C750" s="33"/>
      <c r="D750" s="41"/>
    </row>
    <row r="751" spans="1:4" ht="12.75">
      <c r="A751" s="32"/>
      <c r="C751" s="33"/>
      <c r="D751" s="41"/>
    </row>
    <row r="752" spans="1:4" ht="12.75">
      <c r="A752" s="32"/>
      <c r="C752" s="33"/>
      <c r="D752" s="41"/>
    </row>
    <row r="753" spans="1:4" ht="12.75">
      <c r="A753" s="32"/>
      <c r="C753" s="33"/>
      <c r="D753" s="41"/>
    </row>
    <row r="754" spans="1:4" ht="12.75">
      <c r="A754" s="32"/>
      <c r="C754" s="33"/>
      <c r="D754" s="41"/>
    </row>
    <row r="755" spans="1:4" ht="12.75">
      <c r="A755" s="32"/>
      <c r="C755" s="33"/>
      <c r="D755" s="41"/>
    </row>
    <row r="756" spans="1:4" ht="12.75">
      <c r="A756" s="32"/>
      <c r="C756" s="33"/>
      <c r="D756" s="41"/>
    </row>
    <row r="757" spans="1:4" ht="12.75">
      <c r="A757" s="32"/>
      <c r="C757" s="33"/>
      <c r="D757" s="41"/>
    </row>
    <row r="758" spans="1:4" ht="12.75">
      <c r="A758" s="32"/>
      <c r="C758" s="33"/>
      <c r="D758" s="41"/>
    </row>
    <row r="759" spans="1:4" ht="12.75">
      <c r="A759" s="32"/>
      <c r="C759" s="33"/>
      <c r="D759" s="41"/>
    </row>
    <row r="760" spans="1:4" ht="12.75">
      <c r="A760" s="32"/>
      <c r="C760" s="33"/>
      <c r="D760" s="41"/>
    </row>
    <row r="761" spans="1:4" ht="12.75">
      <c r="A761" s="32"/>
      <c r="C761" s="33"/>
      <c r="D761" s="41"/>
    </row>
    <row r="762" spans="1:4" ht="12.75">
      <c r="A762" s="32"/>
      <c r="C762" s="33"/>
      <c r="D762" s="41"/>
    </row>
    <row r="763" spans="1:4" ht="12.75">
      <c r="A763" s="32"/>
      <c r="C763" s="33"/>
      <c r="D763" s="41"/>
    </row>
    <row r="764" spans="1:4" ht="12.75">
      <c r="A764" s="32"/>
      <c r="C764" s="33"/>
      <c r="D764" s="41"/>
    </row>
    <row r="765" spans="1:4" ht="12.75">
      <c r="A765" s="32"/>
      <c r="C765" s="33"/>
      <c r="D765" s="41"/>
    </row>
    <row r="766" spans="1:4" ht="12.75">
      <c r="A766" s="32"/>
      <c r="C766" s="33"/>
      <c r="D766" s="41"/>
    </row>
    <row r="767" spans="1:4" ht="12.75">
      <c r="A767" s="32"/>
      <c r="C767" s="33"/>
      <c r="D767" s="41"/>
    </row>
    <row r="768" spans="1:4" ht="12.75">
      <c r="A768" s="32"/>
      <c r="C768" s="33"/>
      <c r="D768" s="41"/>
    </row>
    <row r="769" spans="1:4" ht="12.75">
      <c r="A769" s="32"/>
      <c r="C769" s="33"/>
      <c r="D769" s="41"/>
    </row>
    <row r="770" spans="1:4" ht="12.75">
      <c r="A770" s="32"/>
      <c r="C770" s="33"/>
      <c r="D770" s="41"/>
    </row>
    <row r="771" spans="1:4" ht="12.75">
      <c r="A771" s="32"/>
      <c r="C771" s="33"/>
      <c r="D771" s="41"/>
    </row>
    <row r="772" spans="1:4" ht="12.75">
      <c r="A772" s="32"/>
      <c r="C772" s="33"/>
      <c r="D772" s="41"/>
    </row>
    <row r="773" spans="1:4" ht="12.75">
      <c r="A773" s="32"/>
      <c r="C773" s="33"/>
      <c r="D773" s="41"/>
    </row>
    <row r="774" spans="1:4" ht="12.75">
      <c r="A774" s="32"/>
      <c r="C774" s="33"/>
      <c r="D774" s="41"/>
    </row>
    <row r="775" spans="1:4" ht="12.75">
      <c r="A775" s="32"/>
      <c r="C775" s="33"/>
      <c r="D775" s="41"/>
    </row>
    <row r="776" spans="1:4" ht="12.75">
      <c r="A776" s="32"/>
      <c r="C776" s="33"/>
      <c r="D776" s="41"/>
    </row>
    <row r="777" spans="1:4" ht="12.75">
      <c r="A777" s="32"/>
      <c r="C777" s="33"/>
      <c r="D777" s="41"/>
    </row>
    <row r="778" spans="1:4" ht="12.75">
      <c r="A778" s="32"/>
      <c r="C778" s="33"/>
      <c r="D778" s="41"/>
    </row>
    <row r="779" spans="1:4" ht="12.75">
      <c r="A779" s="32"/>
      <c r="C779" s="33"/>
      <c r="D779" s="41"/>
    </row>
    <row r="780" spans="1:4" ht="12.75">
      <c r="A780" s="32"/>
      <c r="C780" s="33"/>
      <c r="D780" s="41"/>
    </row>
    <row r="781" spans="1:4" ht="12.75">
      <c r="A781" s="32"/>
      <c r="C781" s="33"/>
      <c r="D781" s="41"/>
    </row>
    <row r="782" spans="1:4" ht="12.75">
      <c r="A782" s="32"/>
      <c r="C782" s="33"/>
      <c r="D782" s="41"/>
    </row>
    <row r="783" spans="1:4" ht="12.75">
      <c r="A783" s="32"/>
      <c r="C783" s="33"/>
      <c r="D783" s="41"/>
    </row>
    <row r="784" spans="1:4" ht="12.75">
      <c r="A784" s="32"/>
      <c r="C784" s="33"/>
      <c r="D784" s="41"/>
    </row>
    <row r="785" spans="1:4" ht="12.75">
      <c r="A785" s="32"/>
      <c r="C785" s="33"/>
      <c r="D785" s="41"/>
    </row>
    <row r="786" spans="1:4" ht="12.75">
      <c r="A786" s="32"/>
      <c r="C786" s="33"/>
      <c r="D786" s="41"/>
    </row>
    <row r="787" spans="1:4" ht="12.75">
      <c r="A787" s="32"/>
      <c r="C787" s="33"/>
      <c r="D787" s="41"/>
    </row>
    <row r="788" spans="1:4" ht="12.75">
      <c r="A788" s="32"/>
      <c r="C788" s="33"/>
      <c r="D788" s="41"/>
    </row>
    <row r="789" spans="1:4" ht="12.75">
      <c r="A789" s="32"/>
      <c r="C789" s="33"/>
      <c r="D789" s="41"/>
    </row>
    <row r="790" spans="1:4" ht="12.75">
      <c r="A790" s="32"/>
      <c r="C790" s="33"/>
      <c r="D790" s="41"/>
    </row>
    <row r="791" spans="1:4" ht="12.75">
      <c r="A791" s="32"/>
      <c r="C791" s="33"/>
      <c r="D791" s="41"/>
    </row>
    <row r="792" spans="1:4" ht="12.75">
      <c r="A792" s="32"/>
      <c r="C792" s="33"/>
      <c r="D792" s="41"/>
    </row>
    <row r="793" spans="1:4" ht="12.75">
      <c r="A793" s="32"/>
      <c r="C793" s="33"/>
      <c r="D793" s="41"/>
    </row>
    <row r="794" spans="1:4" ht="12.75">
      <c r="A794" s="32"/>
      <c r="C794" s="33"/>
      <c r="D794" s="41"/>
    </row>
    <row r="795" spans="1:4" ht="12.75">
      <c r="A795" s="32"/>
      <c r="C795" s="33"/>
      <c r="D795" s="41"/>
    </row>
    <row r="796" spans="1:4" ht="12.75">
      <c r="A796" s="32"/>
      <c r="C796" s="33"/>
      <c r="D796" s="41"/>
    </row>
    <row r="797" spans="1:4" ht="12.75">
      <c r="A797" s="32"/>
      <c r="C797" s="33"/>
      <c r="D797" s="41"/>
    </row>
    <row r="798" spans="1:4" ht="12.75">
      <c r="A798" s="32"/>
      <c r="C798" s="33"/>
      <c r="D798" s="41"/>
    </row>
    <row r="799" spans="1:4" ht="12.75">
      <c r="A799" s="32"/>
      <c r="C799" s="33"/>
      <c r="D799" s="41"/>
    </row>
    <row r="800" spans="1:4" ht="12.75">
      <c r="A800" s="32"/>
      <c r="C800" s="33"/>
      <c r="D800" s="41"/>
    </row>
    <row r="801" spans="1:4" ht="12.75">
      <c r="A801" s="32"/>
      <c r="C801" s="33"/>
      <c r="D801" s="41"/>
    </row>
    <row r="802" spans="1:4" ht="12.75">
      <c r="A802" s="32"/>
      <c r="C802" s="33"/>
      <c r="D802" s="41"/>
    </row>
    <row r="803" spans="1:4" ht="12.75">
      <c r="A803" s="32"/>
      <c r="C803" s="33"/>
      <c r="D803" s="41"/>
    </row>
    <row r="804" spans="1:4" ht="12.75">
      <c r="A804" s="32"/>
      <c r="C804" s="33"/>
      <c r="D804" s="41"/>
    </row>
    <row r="805" spans="1:4" ht="12.75">
      <c r="A805" s="32"/>
      <c r="C805" s="33"/>
      <c r="D805" s="41"/>
    </row>
    <row r="806" spans="1:4" ht="12.75">
      <c r="A806" s="32"/>
      <c r="C806" s="33"/>
      <c r="D806" s="41"/>
    </row>
    <row r="807" spans="1:4" ht="12.75">
      <c r="A807" s="32"/>
      <c r="C807" s="33"/>
      <c r="D807" s="41"/>
    </row>
    <row r="808" spans="1:4" ht="12.75">
      <c r="A808" s="32"/>
      <c r="C808" s="33"/>
      <c r="D808" s="41"/>
    </row>
    <row r="809" spans="1:4" ht="12.75">
      <c r="A809" s="32"/>
      <c r="C809" s="33"/>
      <c r="D809" s="41"/>
    </row>
    <row r="810" spans="1:4" ht="12.75">
      <c r="A810" s="32"/>
      <c r="C810" s="33"/>
      <c r="D810" s="41"/>
    </row>
    <row r="811" spans="1:4" ht="12.75">
      <c r="A811" s="32"/>
      <c r="C811" s="33"/>
      <c r="D811" s="41"/>
    </row>
    <row r="812" spans="1:4" ht="12.75">
      <c r="A812" s="32"/>
      <c r="C812" s="33"/>
      <c r="D812" s="41"/>
    </row>
    <row r="813" spans="1:4" ht="12.75">
      <c r="A813" s="32"/>
      <c r="C813" s="33"/>
      <c r="D813" s="41"/>
    </row>
    <row r="814" spans="1:4" ht="12.75">
      <c r="A814" s="32"/>
      <c r="C814" s="33"/>
      <c r="D814" s="41"/>
    </row>
    <row r="815" spans="1:4" ht="12.75">
      <c r="A815" s="32"/>
      <c r="C815" s="33"/>
      <c r="D815" s="41"/>
    </row>
    <row r="816" spans="1:4" ht="12.75">
      <c r="A816" s="32"/>
      <c r="C816" s="33"/>
      <c r="D816" s="41"/>
    </row>
    <row r="817" spans="1:4" ht="12.75">
      <c r="A817" s="32"/>
      <c r="C817" s="33"/>
      <c r="D817" s="41"/>
    </row>
    <row r="818" spans="1:4" ht="12.75">
      <c r="A818" s="32"/>
      <c r="C818" s="33"/>
      <c r="D818" s="41"/>
    </row>
    <row r="819" spans="1:4" ht="12.75">
      <c r="A819" s="32"/>
      <c r="C819" s="33"/>
      <c r="D819" s="41"/>
    </row>
    <row r="820" spans="1:4" ht="12.75">
      <c r="A820" s="32"/>
      <c r="C820" s="33"/>
      <c r="D820" s="41"/>
    </row>
    <row r="821" spans="1:4" ht="12.75">
      <c r="A821" s="32"/>
      <c r="C821" s="33"/>
      <c r="D821" s="41"/>
    </row>
    <row r="822" spans="1:4" ht="12.75">
      <c r="A822" s="32"/>
      <c r="C822" s="33"/>
      <c r="D822" s="41"/>
    </row>
    <row r="823" spans="1:4" ht="12.75">
      <c r="A823" s="32"/>
      <c r="C823" s="33"/>
      <c r="D823" s="41"/>
    </row>
    <row r="824" spans="1:4" ht="12.75">
      <c r="A824" s="32"/>
      <c r="C824" s="33"/>
      <c r="D824" s="41"/>
    </row>
    <row r="825" spans="1:4" ht="12.75">
      <c r="A825" s="32"/>
      <c r="C825" s="33"/>
      <c r="D825" s="41"/>
    </row>
    <row r="826" spans="1:4" ht="12.75">
      <c r="A826" s="32"/>
      <c r="C826" s="33"/>
      <c r="D826" s="41"/>
    </row>
    <row r="827" spans="1:4" ht="12.75">
      <c r="A827" s="32"/>
      <c r="C827" s="33"/>
      <c r="D827" s="41"/>
    </row>
    <row r="828" spans="1:4" ht="12.75">
      <c r="A828" s="32"/>
      <c r="C828" s="33"/>
      <c r="D828" s="41"/>
    </row>
    <row r="829" spans="1:4" ht="12.75">
      <c r="A829" s="32"/>
      <c r="C829" s="33"/>
      <c r="D829" s="41"/>
    </row>
    <row r="830" spans="1:4" ht="12.75">
      <c r="A830" s="32"/>
      <c r="C830" s="33"/>
      <c r="D830" s="41"/>
    </row>
    <row r="831" spans="1:4" ht="12.75">
      <c r="A831" s="32"/>
      <c r="C831" s="33"/>
      <c r="D831" s="41"/>
    </row>
    <row r="832" spans="1:4" ht="12.75">
      <c r="A832" s="32"/>
      <c r="C832" s="33"/>
      <c r="D832" s="41"/>
    </row>
    <row r="833" spans="1:4" ht="12.75">
      <c r="A833" s="32"/>
      <c r="C833" s="33"/>
      <c r="D833" s="41"/>
    </row>
    <row r="834" spans="1:4" ht="12.75">
      <c r="A834" s="32"/>
      <c r="C834" s="33"/>
      <c r="D834" s="41"/>
    </row>
    <row r="835" spans="1:4" ht="12.75">
      <c r="A835" s="32"/>
      <c r="C835" s="33"/>
      <c r="D835" s="41"/>
    </row>
    <row r="836" spans="1:4" ht="12.75">
      <c r="A836" s="32"/>
      <c r="C836" s="33"/>
      <c r="D836" s="41"/>
    </row>
    <row r="837" spans="1:4" ht="12.75">
      <c r="A837" s="32"/>
      <c r="C837" s="33"/>
      <c r="D837" s="41"/>
    </row>
    <row r="838" spans="1:4" ht="12.75">
      <c r="A838" s="32"/>
      <c r="C838" s="33"/>
      <c r="D838" s="41"/>
    </row>
    <row r="839" spans="1:4" ht="12.75">
      <c r="A839" s="32"/>
      <c r="C839" s="33"/>
      <c r="D839" s="41"/>
    </row>
    <row r="840" spans="1:4" ht="12.75">
      <c r="A840" s="32"/>
      <c r="C840" s="33"/>
      <c r="D840" s="41"/>
    </row>
    <row r="841" spans="1:4" ht="12.75">
      <c r="A841" s="32"/>
      <c r="C841" s="33"/>
      <c r="D841" s="41"/>
    </row>
    <row r="842" spans="1:4" ht="12.75">
      <c r="A842" s="32"/>
      <c r="C842" s="33"/>
      <c r="D842" s="41"/>
    </row>
    <row r="843" spans="1:4" ht="12.75">
      <c r="A843" s="32"/>
      <c r="C843" s="33"/>
      <c r="D843" s="41"/>
    </row>
    <row r="844" spans="1:4" ht="12.75">
      <c r="A844" s="32"/>
      <c r="C844" s="33"/>
      <c r="D844" s="41"/>
    </row>
    <row r="845" spans="1:4" ht="12.75">
      <c r="A845" s="32"/>
      <c r="C845" s="33"/>
      <c r="D845" s="41"/>
    </row>
    <row r="846" spans="1:4" ht="12.75">
      <c r="A846" s="32"/>
      <c r="C846" s="33"/>
      <c r="D846" s="41"/>
    </row>
    <row r="847" spans="1:4" ht="12.75">
      <c r="A847" s="32"/>
      <c r="C847" s="33"/>
      <c r="D847" s="41"/>
    </row>
    <row r="848" spans="1:4" ht="12.75">
      <c r="A848" s="32"/>
      <c r="C848" s="33"/>
      <c r="D848" s="41"/>
    </row>
    <row r="849" spans="1:4" ht="12.75">
      <c r="A849" s="32"/>
      <c r="C849" s="33"/>
      <c r="D849" s="41"/>
    </row>
    <row r="850" spans="1:4" ht="12.75">
      <c r="A850" s="32"/>
      <c r="C850" s="33"/>
      <c r="D850" s="41"/>
    </row>
    <row r="851" spans="1:4" ht="12.75">
      <c r="A851" s="32"/>
      <c r="C851" s="33"/>
      <c r="D851" s="41"/>
    </row>
    <row r="852" spans="1:4" ht="12.75">
      <c r="A852" s="32"/>
      <c r="C852" s="33"/>
      <c r="D852" s="41"/>
    </row>
    <row r="853" spans="1:4" ht="12.75">
      <c r="A853" s="32"/>
      <c r="C853" s="33"/>
      <c r="D853" s="41"/>
    </row>
    <row r="854" spans="1:4" ht="12.75">
      <c r="A854" s="32"/>
      <c r="C854" s="33"/>
      <c r="D854" s="41"/>
    </row>
    <row r="855" spans="1:4" ht="12.75">
      <c r="A855" s="32"/>
      <c r="C855" s="33"/>
      <c r="D855" s="41"/>
    </row>
    <row r="856" spans="1:4" ht="12.75">
      <c r="A856" s="32"/>
      <c r="C856" s="33"/>
      <c r="D856" s="41"/>
    </row>
    <row r="857" spans="1:4" ht="12.75">
      <c r="A857" s="32"/>
      <c r="C857" s="33"/>
      <c r="D857" s="41"/>
    </row>
    <row r="858" spans="1:4" ht="12.75">
      <c r="A858" s="32"/>
      <c r="C858" s="33"/>
      <c r="D858" s="41"/>
    </row>
    <row r="859" spans="1:4" ht="12.75">
      <c r="A859" s="32"/>
      <c r="C859" s="33"/>
      <c r="D859" s="41"/>
    </row>
    <row r="860" spans="1:4" ht="12.75">
      <c r="A860" s="32"/>
      <c r="C860" s="33"/>
      <c r="D860" s="41"/>
    </row>
    <row r="861" spans="1:4" ht="12.75">
      <c r="A861" s="32"/>
      <c r="C861" s="33"/>
      <c r="D861" s="41"/>
    </row>
    <row r="862" spans="1:4" ht="12.75">
      <c r="A862" s="32"/>
      <c r="C862" s="33"/>
      <c r="D862" s="41"/>
    </row>
    <row r="863" spans="1:4" ht="12.75">
      <c r="A863" s="32"/>
      <c r="C863" s="33"/>
      <c r="D863" s="41"/>
    </row>
    <row r="864" spans="1:4" ht="12.75">
      <c r="A864" s="32"/>
      <c r="C864" s="33"/>
      <c r="D864" s="41"/>
    </row>
    <row r="865" spans="1:4" ht="12.75">
      <c r="A865" s="32"/>
      <c r="C865" s="33"/>
      <c r="D865" s="41"/>
    </row>
    <row r="866" spans="1:4" ht="12.75">
      <c r="A866" s="32"/>
      <c r="C866" s="33"/>
      <c r="D866" s="41"/>
    </row>
    <row r="867" spans="1:4" ht="12.75">
      <c r="A867" s="32"/>
      <c r="C867" s="33"/>
      <c r="D867" s="41"/>
    </row>
    <row r="868" spans="1:4" ht="12.75">
      <c r="A868" s="32"/>
      <c r="C868" s="33"/>
      <c r="D868" s="41"/>
    </row>
    <row r="869" spans="1:4" ht="12.75">
      <c r="A869" s="32"/>
      <c r="C869" s="33"/>
      <c r="D869" s="41"/>
    </row>
    <row r="870" spans="1:4" ht="12.75">
      <c r="A870" s="32"/>
      <c r="C870" s="33"/>
      <c r="D870" s="41"/>
    </row>
    <row r="871" spans="1:4" ht="12.75">
      <c r="A871" s="32"/>
      <c r="C871" s="33"/>
      <c r="D871" s="41"/>
    </row>
    <row r="872" spans="1:4" ht="12.75">
      <c r="A872" s="32"/>
      <c r="C872" s="33"/>
      <c r="D872" s="41"/>
    </row>
    <row r="873" spans="1:4" ht="12.75">
      <c r="A873" s="32"/>
      <c r="C873" s="33"/>
      <c r="D873" s="41"/>
    </row>
    <row r="874" spans="1:4" ht="12.75">
      <c r="A874" s="32"/>
      <c r="C874" s="33"/>
      <c r="D874" s="41"/>
    </row>
    <row r="875" spans="1:4" ht="12.75">
      <c r="A875" s="32"/>
      <c r="C875" s="33"/>
      <c r="D875" s="41"/>
    </row>
    <row r="876" spans="1:4" ht="12.75">
      <c r="A876" s="32"/>
      <c r="C876" s="33"/>
      <c r="D876" s="41"/>
    </row>
    <row r="877" spans="1:4" ht="12.75">
      <c r="A877" s="32"/>
      <c r="C877" s="33"/>
      <c r="D877" s="41"/>
    </row>
    <row r="878" spans="1:4" ht="12.75">
      <c r="A878" s="32"/>
      <c r="C878" s="33"/>
      <c r="D878" s="41"/>
    </row>
    <row r="879" spans="1:4" ht="12.75">
      <c r="A879" s="32"/>
      <c r="C879" s="33"/>
      <c r="D879" s="41"/>
    </row>
    <row r="880" spans="1:4" ht="12.75">
      <c r="A880" s="32"/>
      <c r="C880" s="33"/>
      <c r="D880" s="41"/>
    </row>
    <row r="881" spans="1:4" ht="12.75">
      <c r="A881" s="32"/>
      <c r="C881" s="33"/>
      <c r="D881" s="41"/>
    </row>
    <row r="882" spans="1:4" ht="12.75">
      <c r="A882" s="32"/>
      <c r="C882" s="33"/>
      <c r="D882" s="41"/>
    </row>
    <row r="883" spans="1:4" ht="12.75">
      <c r="A883" s="32"/>
      <c r="C883" s="33"/>
      <c r="D883" s="41"/>
    </row>
    <row r="884" spans="1:4" ht="12.75">
      <c r="A884" s="32"/>
      <c r="C884" s="33"/>
      <c r="D884" s="41"/>
    </row>
    <row r="885" spans="1:4" ht="12.75">
      <c r="A885" s="32"/>
      <c r="C885" s="33"/>
      <c r="D885" s="41"/>
    </row>
    <row r="886" spans="1:4" ht="12.75">
      <c r="A886" s="32"/>
      <c r="C886" s="33"/>
      <c r="D886" s="41"/>
    </row>
    <row r="887" spans="1:4" ht="12.75">
      <c r="A887" s="32"/>
      <c r="C887" s="33"/>
      <c r="D887" s="41"/>
    </row>
    <row r="888" spans="1:4" ht="12.75">
      <c r="A888" s="32"/>
      <c r="C888" s="33"/>
      <c r="D888" s="41"/>
    </row>
    <row r="889" spans="1:4" ht="12.75">
      <c r="A889" s="32"/>
      <c r="C889" s="33"/>
      <c r="D889" s="41"/>
    </row>
    <row r="890" spans="1:4" ht="12.75">
      <c r="A890" s="32"/>
      <c r="C890" s="33"/>
      <c r="D890" s="41"/>
    </row>
    <row r="891" spans="1:4" ht="12.75">
      <c r="A891" s="32"/>
      <c r="C891" s="33"/>
      <c r="D891" s="41"/>
    </row>
    <row r="892" spans="1:4" ht="12.75">
      <c r="A892" s="32"/>
      <c r="C892" s="33"/>
      <c r="D892" s="41"/>
    </row>
    <row r="893" spans="1:4" ht="12.75">
      <c r="A893" s="32"/>
      <c r="C893" s="33"/>
      <c r="D893" s="41"/>
    </row>
    <row r="894" spans="1:4" ht="12.75">
      <c r="A894" s="32"/>
      <c r="C894" s="33"/>
      <c r="D894" s="41"/>
    </row>
    <row r="895" spans="1:4" ht="12.75">
      <c r="A895" s="32"/>
      <c r="C895" s="33"/>
      <c r="D895" s="41"/>
    </row>
  </sheetData>
  <sheetProtection/>
  <mergeCells count="78">
    <mergeCell ref="A298:D298"/>
    <mergeCell ref="A321:C321"/>
    <mergeCell ref="A260:C260"/>
    <mergeCell ref="A157:C157"/>
    <mergeCell ref="A191:C191"/>
    <mergeCell ref="A246:C246"/>
    <mergeCell ref="A293:D293"/>
    <mergeCell ref="A272:D272"/>
    <mergeCell ref="A177:D177"/>
    <mergeCell ref="A274:D274"/>
    <mergeCell ref="A271:C271"/>
    <mergeCell ref="A247:D247"/>
    <mergeCell ref="A297:C297"/>
    <mergeCell ref="A340:D340"/>
    <mergeCell ref="A196:D196"/>
    <mergeCell ref="A288:C288"/>
    <mergeCell ref="A276:D276"/>
    <mergeCell ref="A329:C329"/>
    <mergeCell ref="A261:D261"/>
    <mergeCell ref="A204:D204"/>
    <mergeCell ref="A326:D326"/>
    <mergeCell ref="A289:D289"/>
    <mergeCell ref="A139:D139"/>
    <mergeCell ref="A152:D152"/>
    <mergeCell ref="A149:D149"/>
    <mergeCell ref="A367:C367"/>
    <mergeCell ref="A228:D228"/>
    <mergeCell ref="A227:C227"/>
    <mergeCell ref="A158:D158"/>
    <mergeCell ref="A172:C172"/>
    <mergeCell ref="A136:C136"/>
    <mergeCell ref="A330:D330"/>
    <mergeCell ref="A141:D141"/>
    <mergeCell ref="A148:C148"/>
    <mergeCell ref="A363:C363"/>
    <mergeCell ref="A292:C292"/>
    <mergeCell ref="A210:C210"/>
    <mergeCell ref="A206:C206"/>
    <mergeCell ref="A151:C151"/>
    <mergeCell ref="A175:D175"/>
    <mergeCell ref="A22:C22"/>
    <mergeCell ref="A46:C46"/>
    <mergeCell ref="A47:D47"/>
    <mergeCell ref="A59:C59"/>
    <mergeCell ref="A74:C74"/>
    <mergeCell ref="A83:C83"/>
    <mergeCell ref="A62:C62"/>
    <mergeCell ref="A63:D63"/>
    <mergeCell ref="A75:D75"/>
    <mergeCell ref="A84:D84"/>
    <mergeCell ref="A3:D3"/>
    <mergeCell ref="A5:D5"/>
    <mergeCell ref="A23:D23"/>
    <mergeCell ref="A60:D60"/>
    <mergeCell ref="A137:D137"/>
    <mergeCell ref="A117:D117"/>
    <mergeCell ref="A116:C116"/>
    <mergeCell ref="A126:C126"/>
    <mergeCell ref="A127:D127"/>
    <mergeCell ref="A324:D324"/>
    <mergeCell ref="A192:D192"/>
    <mergeCell ref="A195:C195"/>
    <mergeCell ref="A364:D364"/>
    <mergeCell ref="A203:C203"/>
    <mergeCell ref="A342:C342"/>
    <mergeCell ref="A343:D343"/>
    <mergeCell ref="A332:C332"/>
    <mergeCell ref="A207:D207"/>
    <mergeCell ref="A211:D211"/>
    <mergeCell ref="A333:D333"/>
    <mergeCell ref="B376:C376"/>
    <mergeCell ref="A361:D361"/>
    <mergeCell ref="A360:C360"/>
    <mergeCell ref="A368:D368"/>
    <mergeCell ref="A371:C371"/>
    <mergeCell ref="A339:C339"/>
    <mergeCell ref="B374:C374"/>
    <mergeCell ref="B375:C375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66" r:id="rId1"/>
  <headerFooter alignWithMargins="0">
    <oddFooter>&amp;CStrona &amp;P z &amp;N</oddFooter>
  </headerFooter>
  <rowBreaks count="4" manualBreakCount="4">
    <brk id="74" max="3" man="1"/>
    <brk id="148" max="3" man="1"/>
    <brk id="227" max="3" man="1"/>
    <brk id="32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80" zoomScaleSheetLayoutView="80" zoomScalePageLayoutView="0" workbookViewId="0" topLeftCell="G31">
      <selection activeCell="F30" sqref="F30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9.140625" style="4" customWidth="1"/>
    <col min="4" max="4" width="24.00390625" style="70" customWidth="1"/>
    <col min="5" max="5" width="12.7109375" style="4" customWidth="1"/>
    <col min="6" max="6" width="24.140625" style="4" customWidth="1"/>
    <col min="7" max="7" width="14.57421875" style="4" customWidth="1"/>
    <col min="8" max="8" width="13.140625" style="68" customWidth="1"/>
    <col min="9" max="9" width="11.57421875" style="69" customWidth="1"/>
    <col min="10" max="10" width="10.8515625" style="69" customWidth="1"/>
    <col min="11" max="11" width="15.140625" style="4" customWidth="1"/>
    <col min="12" max="12" width="12.140625" style="4" customWidth="1"/>
    <col min="13" max="13" width="12.421875" style="4" customWidth="1"/>
    <col min="14" max="14" width="13.8515625" style="68" customWidth="1"/>
    <col min="15" max="15" width="20.421875" style="67" customWidth="1"/>
    <col min="16" max="19" width="15.00390625" style="66" customWidth="1"/>
    <col min="20" max="23" width="9.140625" style="65" customWidth="1"/>
    <col min="24" max="16384" width="9.140625" style="4" customWidth="1"/>
  </cols>
  <sheetData>
    <row r="1" spans="1:9" ht="18">
      <c r="A1" s="88" t="s">
        <v>758</v>
      </c>
      <c r="I1" s="87"/>
    </row>
    <row r="2" spans="1:23" ht="23.25" customHeight="1">
      <c r="A2" s="232" t="s">
        <v>757</v>
      </c>
      <c r="B2" s="232"/>
      <c r="C2" s="232"/>
      <c r="D2" s="232"/>
      <c r="E2" s="232"/>
      <c r="F2" s="232"/>
      <c r="G2" s="232"/>
      <c r="H2" s="232"/>
      <c r="I2" s="232"/>
      <c r="J2" s="233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5"/>
    </row>
    <row r="3" spans="1:23" s="7" customFormat="1" ht="18" customHeight="1">
      <c r="A3" s="231" t="s">
        <v>11</v>
      </c>
      <c r="B3" s="227" t="s">
        <v>756</v>
      </c>
      <c r="C3" s="227" t="s">
        <v>755</v>
      </c>
      <c r="D3" s="227" t="s">
        <v>754</v>
      </c>
      <c r="E3" s="227" t="s">
        <v>753</v>
      </c>
      <c r="F3" s="227" t="s">
        <v>752</v>
      </c>
      <c r="G3" s="227" t="s">
        <v>751</v>
      </c>
      <c r="H3" s="230" t="s">
        <v>750</v>
      </c>
      <c r="I3" s="227" t="s">
        <v>749</v>
      </c>
      <c r="J3" s="227" t="s">
        <v>748</v>
      </c>
      <c r="K3" s="227" t="s">
        <v>747</v>
      </c>
      <c r="L3" s="227" t="s">
        <v>746</v>
      </c>
      <c r="M3" s="227" t="s">
        <v>745</v>
      </c>
      <c r="N3" s="230" t="s">
        <v>744</v>
      </c>
      <c r="O3" s="236" t="s">
        <v>743</v>
      </c>
      <c r="P3" s="227" t="s">
        <v>742</v>
      </c>
      <c r="Q3" s="227"/>
      <c r="R3" s="227" t="s">
        <v>741</v>
      </c>
      <c r="S3" s="227"/>
      <c r="T3" s="227" t="s">
        <v>740</v>
      </c>
      <c r="U3" s="227"/>
      <c r="V3" s="227"/>
      <c r="W3" s="227"/>
    </row>
    <row r="4" spans="1:23" s="7" customFormat="1" ht="36.75" customHeight="1">
      <c r="A4" s="231"/>
      <c r="B4" s="227"/>
      <c r="C4" s="227"/>
      <c r="D4" s="227"/>
      <c r="E4" s="227"/>
      <c r="F4" s="227"/>
      <c r="G4" s="227"/>
      <c r="H4" s="230"/>
      <c r="I4" s="227"/>
      <c r="J4" s="227"/>
      <c r="K4" s="227"/>
      <c r="L4" s="227"/>
      <c r="M4" s="227"/>
      <c r="N4" s="230"/>
      <c r="O4" s="236"/>
      <c r="P4" s="227"/>
      <c r="Q4" s="227"/>
      <c r="R4" s="227"/>
      <c r="S4" s="227"/>
      <c r="T4" s="227"/>
      <c r="U4" s="227"/>
      <c r="V4" s="227"/>
      <c r="W4" s="227"/>
    </row>
    <row r="5" spans="1:23" s="7" customFormat="1" ht="42" customHeight="1">
      <c r="A5" s="231"/>
      <c r="B5" s="227"/>
      <c r="C5" s="227"/>
      <c r="D5" s="227"/>
      <c r="E5" s="227"/>
      <c r="F5" s="227"/>
      <c r="G5" s="227"/>
      <c r="H5" s="230"/>
      <c r="I5" s="227"/>
      <c r="J5" s="227"/>
      <c r="K5" s="227"/>
      <c r="L5" s="227"/>
      <c r="M5" s="227"/>
      <c r="N5" s="230"/>
      <c r="O5" s="236"/>
      <c r="P5" s="3" t="s">
        <v>739</v>
      </c>
      <c r="Q5" s="3" t="s">
        <v>738</v>
      </c>
      <c r="R5" s="3" t="s">
        <v>739</v>
      </c>
      <c r="S5" s="3" t="s">
        <v>738</v>
      </c>
      <c r="T5" s="3" t="s">
        <v>737</v>
      </c>
      <c r="U5" s="3" t="s">
        <v>736</v>
      </c>
      <c r="V5" s="3" t="s">
        <v>735</v>
      </c>
      <c r="W5" s="3" t="s">
        <v>734</v>
      </c>
    </row>
    <row r="6" spans="1:23" ht="18.75" customHeight="1">
      <c r="A6" s="228" t="s">
        <v>68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86"/>
      <c r="M6" s="86"/>
      <c r="N6" s="85"/>
      <c r="O6" s="84"/>
      <c r="P6" s="83"/>
      <c r="Q6" s="83"/>
      <c r="R6" s="83"/>
      <c r="S6" s="83"/>
      <c r="T6" s="82"/>
      <c r="U6" s="82"/>
      <c r="V6" s="82"/>
      <c r="W6" s="82"/>
    </row>
    <row r="7" spans="1:23" s="7" customFormat="1" ht="45" customHeight="1">
      <c r="A7" s="94">
        <v>1</v>
      </c>
      <c r="B7" s="2" t="s">
        <v>704</v>
      </c>
      <c r="C7" s="2" t="s">
        <v>733</v>
      </c>
      <c r="D7" s="2" t="s">
        <v>732</v>
      </c>
      <c r="E7" s="2" t="s">
        <v>731</v>
      </c>
      <c r="F7" s="2" t="s">
        <v>632</v>
      </c>
      <c r="G7" s="2" t="s">
        <v>724</v>
      </c>
      <c r="H7" s="34">
        <v>1978</v>
      </c>
      <c r="I7" s="2" t="s">
        <v>730</v>
      </c>
      <c r="J7" s="2">
        <v>6</v>
      </c>
      <c r="K7" s="2" t="s">
        <v>729</v>
      </c>
      <c r="L7" s="2" t="s">
        <v>728</v>
      </c>
      <c r="M7" s="2"/>
      <c r="N7" s="34"/>
      <c r="O7" s="81"/>
      <c r="P7" s="3" t="s">
        <v>1059</v>
      </c>
      <c r="Q7" s="3" t="s">
        <v>1060</v>
      </c>
      <c r="R7" s="3" t="s">
        <v>75</v>
      </c>
      <c r="S7" s="3" t="s">
        <v>75</v>
      </c>
      <c r="T7" s="126" t="s">
        <v>578</v>
      </c>
      <c r="U7" s="126" t="s">
        <v>578</v>
      </c>
      <c r="V7" s="126"/>
      <c r="W7" s="126"/>
    </row>
    <row r="8" spans="1:23" s="7" customFormat="1" ht="45" customHeight="1">
      <c r="A8" s="94">
        <v>2</v>
      </c>
      <c r="B8" s="2" t="s">
        <v>704</v>
      </c>
      <c r="C8" s="2" t="s">
        <v>727</v>
      </c>
      <c r="D8" s="2" t="s">
        <v>726</v>
      </c>
      <c r="E8" s="2" t="s">
        <v>725</v>
      </c>
      <c r="F8" s="2" t="s">
        <v>665</v>
      </c>
      <c r="G8" s="2" t="s">
        <v>724</v>
      </c>
      <c r="H8" s="34">
        <v>1980</v>
      </c>
      <c r="I8" s="2">
        <v>1980</v>
      </c>
      <c r="J8" s="2">
        <v>2</v>
      </c>
      <c r="K8" s="2"/>
      <c r="L8" s="2"/>
      <c r="M8" s="2"/>
      <c r="N8" s="34"/>
      <c r="O8" s="81"/>
      <c r="P8" s="3" t="s">
        <v>1059</v>
      </c>
      <c r="Q8" s="3" t="s">
        <v>1060</v>
      </c>
      <c r="R8" s="3" t="s">
        <v>75</v>
      </c>
      <c r="S8" s="3" t="s">
        <v>75</v>
      </c>
      <c r="T8" s="126" t="s">
        <v>578</v>
      </c>
      <c r="U8" s="126" t="s">
        <v>578</v>
      </c>
      <c r="V8" s="126"/>
      <c r="W8" s="126"/>
    </row>
    <row r="9" spans="1:23" s="7" customFormat="1" ht="45" customHeight="1">
      <c r="A9" s="94">
        <v>3</v>
      </c>
      <c r="B9" s="2" t="s">
        <v>715</v>
      </c>
      <c r="C9" s="2" t="s">
        <v>723</v>
      </c>
      <c r="D9" s="2">
        <v>146053</v>
      </c>
      <c r="E9" s="2" t="s">
        <v>722</v>
      </c>
      <c r="F9" s="2" t="s">
        <v>632</v>
      </c>
      <c r="G9" s="2" t="s">
        <v>712</v>
      </c>
      <c r="H9" s="34">
        <v>1973</v>
      </c>
      <c r="I9" s="2" t="s">
        <v>721</v>
      </c>
      <c r="J9" s="2">
        <v>3</v>
      </c>
      <c r="K9" s="2" t="s">
        <v>75</v>
      </c>
      <c r="L9" s="2" t="s">
        <v>720</v>
      </c>
      <c r="M9" s="2"/>
      <c r="N9" s="34"/>
      <c r="O9" s="81"/>
      <c r="P9" s="3" t="s">
        <v>1059</v>
      </c>
      <c r="Q9" s="3" t="s">
        <v>1060</v>
      </c>
      <c r="R9" s="3" t="s">
        <v>75</v>
      </c>
      <c r="S9" s="3" t="s">
        <v>75</v>
      </c>
      <c r="T9" s="126" t="s">
        <v>578</v>
      </c>
      <c r="U9" s="126" t="s">
        <v>578</v>
      </c>
      <c r="V9" s="126"/>
      <c r="W9" s="126"/>
    </row>
    <row r="10" spans="1:23" s="7" customFormat="1" ht="45" customHeight="1">
      <c r="A10" s="94">
        <v>4</v>
      </c>
      <c r="B10" s="2" t="s">
        <v>715</v>
      </c>
      <c r="C10" s="2" t="s">
        <v>719</v>
      </c>
      <c r="D10" s="2">
        <v>324982</v>
      </c>
      <c r="E10" s="2" t="s">
        <v>718</v>
      </c>
      <c r="F10" s="2" t="s">
        <v>632</v>
      </c>
      <c r="G10" s="2" t="s">
        <v>712</v>
      </c>
      <c r="H10" s="34">
        <v>1980</v>
      </c>
      <c r="I10" s="2" t="s">
        <v>717</v>
      </c>
      <c r="J10" s="2">
        <v>5</v>
      </c>
      <c r="K10" s="2" t="s">
        <v>75</v>
      </c>
      <c r="L10" s="2" t="s">
        <v>716</v>
      </c>
      <c r="M10" s="2"/>
      <c r="N10" s="34"/>
      <c r="O10" s="81"/>
      <c r="P10" s="3" t="s">
        <v>1059</v>
      </c>
      <c r="Q10" s="3" t="s">
        <v>1060</v>
      </c>
      <c r="R10" s="3" t="s">
        <v>75</v>
      </c>
      <c r="S10" s="3" t="s">
        <v>75</v>
      </c>
      <c r="T10" s="126" t="s">
        <v>578</v>
      </c>
      <c r="U10" s="126" t="s">
        <v>578</v>
      </c>
      <c r="V10" s="126"/>
      <c r="W10" s="126"/>
    </row>
    <row r="11" spans="1:23" s="7" customFormat="1" ht="45" customHeight="1">
      <c r="A11" s="94">
        <v>5</v>
      </c>
      <c r="B11" s="2" t="s">
        <v>715</v>
      </c>
      <c r="C11" s="2" t="s">
        <v>714</v>
      </c>
      <c r="D11" s="2">
        <v>527052</v>
      </c>
      <c r="E11" s="2" t="s">
        <v>713</v>
      </c>
      <c r="F11" s="2" t="s">
        <v>632</v>
      </c>
      <c r="G11" s="2" t="s">
        <v>712</v>
      </c>
      <c r="H11" s="34">
        <v>1990</v>
      </c>
      <c r="I11" s="2" t="s">
        <v>711</v>
      </c>
      <c r="J11" s="2">
        <v>7</v>
      </c>
      <c r="K11" s="2" t="s">
        <v>75</v>
      </c>
      <c r="L11" s="2" t="s">
        <v>579</v>
      </c>
      <c r="M11" s="2"/>
      <c r="N11" s="34"/>
      <c r="O11" s="81"/>
      <c r="P11" s="3" t="s">
        <v>1059</v>
      </c>
      <c r="Q11" s="3" t="s">
        <v>1060</v>
      </c>
      <c r="R11" s="3" t="s">
        <v>75</v>
      </c>
      <c r="S11" s="3" t="s">
        <v>75</v>
      </c>
      <c r="T11" s="126" t="s">
        <v>578</v>
      </c>
      <c r="U11" s="126" t="s">
        <v>578</v>
      </c>
      <c r="V11" s="126"/>
      <c r="W11" s="126"/>
    </row>
    <row r="12" spans="1:23" s="7" customFormat="1" ht="45" customHeight="1">
      <c r="A12" s="94">
        <v>6</v>
      </c>
      <c r="B12" s="2" t="s">
        <v>710</v>
      </c>
      <c r="C12" s="2" t="s">
        <v>668</v>
      </c>
      <c r="D12" s="2" t="s">
        <v>709</v>
      </c>
      <c r="E12" s="2" t="s">
        <v>708</v>
      </c>
      <c r="F12" s="2" t="s">
        <v>707</v>
      </c>
      <c r="G12" s="2" t="s">
        <v>664</v>
      </c>
      <c r="H12" s="34">
        <v>2005</v>
      </c>
      <c r="I12" s="2" t="s">
        <v>706</v>
      </c>
      <c r="J12" s="2">
        <v>6</v>
      </c>
      <c r="K12" s="2" t="s">
        <v>75</v>
      </c>
      <c r="L12" s="2" t="s">
        <v>705</v>
      </c>
      <c r="M12" s="2"/>
      <c r="N12" s="34"/>
      <c r="O12" s="81"/>
      <c r="P12" s="3" t="s">
        <v>1061</v>
      </c>
      <c r="Q12" s="3" t="s">
        <v>1062</v>
      </c>
      <c r="R12" s="3" t="s">
        <v>75</v>
      </c>
      <c r="S12" s="3" t="s">
        <v>75</v>
      </c>
      <c r="T12" s="126" t="s">
        <v>578</v>
      </c>
      <c r="U12" s="126" t="s">
        <v>578</v>
      </c>
      <c r="V12" s="126"/>
      <c r="W12" s="126"/>
    </row>
    <row r="13" spans="1:23" s="7" customFormat="1" ht="45" customHeight="1">
      <c r="A13" s="94">
        <v>7</v>
      </c>
      <c r="B13" s="2" t="s">
        <v>704</v>
      </c>
      <c r="C13" s="2" t="s">
        <v>703</v>
      </c>
      <c r="D13" s="2" t="s">
        <v>702</v>
      </c>
      <c r="E13" s="2" t="s">
        <v>701</v>
      </c>
      <c r="F13" s="2" t="s">
        <v>632</v>
      </c>
      <c r="G13" s="2" t="s">
        <v>700</v>
      </c>
      <c r="H13" s="34">
        <v>2003</v>
      </c>
      <c r="I13" s="2" t="s">
        <v>699</v>
      </c>
      <c r="J13" s="2">
        <v>6</v>
      </c>
      <c r="K13" s="2" t="s">
        <v>75</v>
      </c>
      <c r="L13" s="2" t="s">
        <v>698</v>
      </c>
      <c r="M13" s="2"/>
      <c r="N13" s="34"/>
      <c r="O13" s="81"/>
      <c r="P13" s="3" t="s">
        <v>1063</v>
      </c>
      <c r="Q13" s="3" t="s">
        <v>1064</v>
      </c>
      <c r="R13" s="3" t="s">
        <v>75</v>
      </c>
      <c r="S13" s="3" t="s">
        <v>75</v>
      </c>
      <c r="T13" s="126" t="s">
        <v>578</v>
      </c>
      <c r="U13" s="126" t="s">
        <v>578</v>
      </c>
      <c r="V13" s="126"/>
      <c r="W13" s="126"/>
    </row>
    <row r="14" spans="1:23" s="7" customFormat="1" ht="45" customHeight="1">
      <c r="A14" s="94">
        <v>8</v>
      </c>
      <c r="B14" s="2" t="s">
        <v>697</v>
      </c>
      <c r="C14" s="2" t="s">
        <v>696</v>
      </c>
      <c r="D14" s="2" t="s">
        <v>695</v>
      </c>
      <c r="E14" s="2" t="s">
        <v>694</v>
      </c>
      <c r="F14" s="2" t="s">
        <v>632</v>
      </c>
      <c r="G14" s="2" t="s">
        <v>693</v>
      </c>
      <c r="H14" s="34">
        <v>2009</v>
      </c>
      <c r="I14" s="2" t="s">
        <v>692</v>
      </c>
      <c r="J14" s="2">
        <v>6</v>
      </c>
      <c r="K14" s="2" t="s">
        <v>75</v>
      </c>
      <c r="L14" s="2" t="s">
        <v>691</v>
      </c>
      <c r="M14" s="2"/>
      <c r="N14" s="34" t="s">
        <v>1040</v>
      </c>
      <c r="O14" s="71">
        <v>174720</v>
      </c>
      <c r="P14" s="3" t="s">
        <v>1065</v>
      </c>
      <c r="Q14" s="3" t="s">
        <v>1066</v>
      </c>
      <c r="R14" s="3" t="s">
        <v>1065</v>
      </c>
      <c r="S14" s="3" t="s">
        <v>1066</v>
      </c>
      <c r="T14" s="126" t="s">
        <v>578</v>
      </c>
      <c r="U14" s="126" t="s">
        <v>578</v>
      </c>
      <c r="V14" s="126" t="s">
        <v>578</v>
      </c>
      <c r="W14" s="126"/>
    </row>
    <row r="15" spans="1:23" s="7" customFormat="1" ht="45" customHeight="1">
      <c r="A15" s="94">
        <v>9</v>
      </c>
      <c r="B15" s="2" t="s">
        <v>690</v>
      </c>
      <c r="C15" s="2" t="s">
        <v>689</v>
      </c>
      <c r="D15" s="2">
        <v>91116</v>
      </c>
      <c r="E15" s="2" t="s">
        <v>688</v>
      </c>
      <c r="F15" s="2" t="s">
        <v>687</v>
      </c>
      <c r="G15" s="2" t="s">
        <v>686</v>
      </c>
      <c r="H15" s="34">
        <v>2000</v>
      </c>
      <c r="I15" s="2" t="s">
        <v>685</v>
      </c>
      <c r="J15" s="2">
        <v>3</v>
      </c>
      <c r="K15" s="2" t="s">
        <v>684</v>
      </c>
      <c r="L15" s="2" t="s">
        <v>683</v>
      </c>
      <c r="M15" s="2"/>
      <c r="N15" s="34"/>
      <c r="O15" s="81"/>
      <c r="P15" s="3" t="s">
        <v>1067</v>
      </c>
      <c r="Q15" s="3" t="s">
        <v>1068</v>
      </c>
      <c r="R15" s="3" t="s">
        <v>75</v>
      </c>
      <c r="S15" s="3" t="s">
        <v>75</v>
      </c>
      <c r="T15" s="126" t="s">
        <v>578</v>
      </c>
      <c r="U15" s="126" t="s">
        <v>578</v>
      </c>
      <c r="V15" s="126"/>
      <c r="W15" s="126"/>
    </row>
    <row r="16" spans="1:23" s="7" customFormat="1" ht="45" customHeight="1">
      <c r="A16" s="94">
        <v>10</v>
      </c>
      <c r="B16" s="2" t="s">
        <v>651</v>
      </c>
      <c r="C16" s="2" t="s">
        <v>682</v>
      </c>
      <c r="D16" s="2" t="s">
        <v>681</v>
      </c>
      <c r="E16" s="2" t="s">
        <v>680</v>
      </c>
      <c r="F16" s="2" t="s">
        <v>679</v>
      </c>
      <c r="G16" s="2" t="s">
        <v>75</v>
      </c>
      <c r="H16" s="34">
        <v>2007</v>
      </c>
      <c r="I16" s="2" t="s">
        <v>678</v>
      </c>
      <c r="J16" s="2" t="s">
        <v>75</v>
      </c>
      <c r="K16" s="2" t="s">
        <v>658</v>
      </c>
      <c r="L16" s="2" t="s">
        <v>677</v>
      </c>
      <c r="M16" s="2"/>
      <c r="N16" s="34"/>
      <c r="O16" s="71"/>
      <c r="P16" s="3" t="s">
        <v>1069</v>
      </c>
      <c r="Q16" s="3" t="s">
        <v>1070</v>
      </c>
      <c r="R16" s="3" t="s">
        <v>75</v>
      </c>
      <c r="S16" s="3" t="s">
        <v>75</v>
      </c>
      <c r="T16" s="126" t="s">
        <v>578</v>
      </c>
      <c r="U16" s="126"/>
      <c r="V16" s="126"/>
      <c r="W16" s="126"/>
    </row>
    <row r="17" spans="1:23" s="7" customFormat="1" ht="45" customHeight="1">
      <c r="A17" s="94">
        <v>11</v>
      </c>
      <c r="B17" s="2" t="s">
        <v>676</v>
      </c>
      <c r="C17" s="2" t="s">
        <v>675</v>
      </c>
      <c r="D17" s="2" t="s">
        <v>674</v>
      </c>
      <c r="E17" s="2" t="s">
        <v>673</v>
      </c>
      <c r="F17" s="2" t="s">
        <v>632</v>
      </c>
      <c r="G17" s="2" t="s">
        <v>672</v>
      </c>
      <c r="H17" s="34">
        <v>2015</v>
      </c>
      <c r="I17" s="2" t="s">
        <v>671</v>
      </c>
      <c r="J17" s="2">
        <v>6</v>
      </c>
      <c r="K17" s="2"/>
      <c r="L17" s="2" t="s">
        <v>670</v>
      </c>
      <c r="M17" s="2"/>
      <c r="N17" s="34" t="s">
        <v>1041</v>
      </c>
      <c r="O17" s="71">
        <v>351000</v>
      </c>
      <c r="P17" s="3" t="s">
        <v>1071</v>
      </c>
      <c r="Q17" s="3" t="s">
        <v>1072</v>
      </c>
      <c r="R17" s="3" t="s">
        <v>1071</v>
      </c>
      <c r="S17" s="3" t="s">
        <v>1072</v>
      </c>
      <c r="T17" s="126" t="s">
        <v>578</v>
      </c>
      <c r="U17" s="126" t="s">
        <v>578</v>
      </c>
      <c r="V17" s="126" t="s">
        <v>578</v>
      </c>
      <c r="W17" s="126"/>
    </row>
    <row r="18" spans="1:23" s="7" customFormat="1" ht="45" customHeight="1">
      <c r="A18" s="94">
        <v>12</v>
      </c>
      <c r="B18" s="2" t="s">
        <v>669</v>
      </c>
      <c r="C18" s="2" t="s">
        <v>668</v>
      </c>
      <c r="D18" s="2" t="s">
        <v>667</v>
      </c>
      <c r="E18" s="2" t="s">
        <v>666</v>
      </c>
      <c r="F18" s="2" t="s">
        <v>632</v>
      </c>
      <c r="G18" s="2" t="s">
        <v>664</v>
      </c>
      <c r="H18" s="34">
        <v>2007</v>
      </c>
      <c r="I18" s="2" t="s">
        <v>663</v>
      </c>
      <c r="J18" s="2">
        <v>6</v>
      </c>
      <c r="K18" s="2"/>
      <c r="L18" s="2" t="s">
        <v>629</v>
      </c>
      <c r="M18" s="2"/>
      <c r="N18" s="34" t="s">
        <v>1042</v>
      </c>
      <c r="O18" s="71">
        <v>39420</v>
      </c>
      <c r="P18" s="3" t="s">
        <v>1073</v>
      </c>
      <c r="Q18" s="3" t="s">
        <v>1074</v>
      </c>
      <c r="R18" s="3" t="s">
        <v>1073</v>
      </c>
      <c r="S18" s="3" t="s">
        <v>1074</v>
      </c>
      <c r="T18" s="126" t="s">
        <v>578</v>
      </c>
      <c r="U18" s="126" t="s">
        <v>578</v>
      </c>
      <c r="V18" s="126" t="s">
        <v>578</v>
      </c>
      <c r="W18" s="126"/>
    </row>
    <row r="19" spans="1:23" s="7" customFormat="1" ht="45" customHeight="1">
      <c r="A19" s="94">
        <v>13</v>
      </c>
      <c r="B19" s="2" t="s">
        <v>651</v>
      </c>
      <c r="C19" s="2" t="s">
        <v>662</v>
      </c>
      <c r="D19" s="2" t="s">
        <v>661</v>
      </c>
      <c r="E19" s="2" t="s">
        <v>660</v>
      </c>
      <c r="F19" s="2" t="s">
        <v>647</v>
      </c>
      <c r="G19" s="2" t="s">
        <v>75</v>
      </c>
      <c r="H19" s="34">
        <v>2008</v>
      </c>
      <c r="I19" s="2" t="s">
        <v>659</v>
      </c>
      <c r="J19" s="2" t="s">
        <v>75</v>
      </c>
      <c r="K19" s="2" t="s">
        <v>658</v>
      </c>
      <c r="L19" s="2" t="s">
        <v>645</v>
      </c>
      <c r="M19" s="2"/>
      <c r="N19" s="34"/>
      <c r="O19" s="81"/>
      <c r="P19" s="3" t="s">
        <v>1075</v>
      </c>
      <c r="Q19" s="3" t="s">
        <v>1076</v>
      </c>
      <c r="R19" s="3" t="s">
        <v>75</v>
      </c>
      <c r="S19" s="3" t="s">
        <v>75</v>
      </c>
      <c r="T19" s="126" t="s">
        <v>578</v>
      </c>
      <c r="U19" s="126"/>
      <c r="V19" s="126"/>
      <c r="W19" s="126"/>
    </row>
    <row r="20" spans="1:23" s="7" customFormat="1" ht="45" customHeight="1">
      <c r="A20" s="94">
        <v>14</v>
      </c>
      <c r="B20" s="2" t="s">
        <v>657</v>
      </c>
      <c r="C20" s="2" t="s">
        <v>656</v>
      </c>
      <c r="D20" s="2" t="s">
        <v>655</v>
      </c>
      <c r="E20" s="2" t="s">
        <v>654</v>
      </c>
      <c r="F20" s="2" t="s">
        <v>647</v>
      </c>
      <c r="G20" s="2" t="s">
        <v>75</v>
      </c>
      <c r="H20" s="34">
        <v>2009</v>
      </c>
      <c r="I20" s="2" t="s">
        <v>653</v>
      </c>
      <c r="J20" s="2" t="s">
        <v>75</v>
      </c>
      <c r="K20" s="2" t="s">
        <v>652</v>
      </c>
      <c r="L20" s="2" t="s">
        <v>645</v>
      </c>
      <c r="M20" s="2"/>
      <c r="N20" s="34"/>
      <c r="O20" s="81"/>
      <c r="P20" s="3" t="s">
        <v>1077</v>
      </c>
      <c r="Q20" s="3" t="s">
        <v>1078</v>
      </c>
      <c r="R20" s="3" t="s">
        <v>75</v>
      </c>
      <c r="S20" s="3" t="s">
        <v>75</v>
      </c>
      <c r="T20" s="126" t="s">
        <v>578</v>
      </c>
      <c r="U20" s="126"/>
      <c r="V20" s="126"/>
      <c r="W20" s="126"/>
    </row>
    <row r="21" spans="1:23" s="7" customFormat="1" ht="45" customHeight="1">
      <c r="A21" s="94">
        <v>15</v>
      </c>
      <c r="B21" s="2" t="s">
        <v>651</v>
      </c>
      <c r="C21" s="2" t="s">
        <v>650</v>
      </c>
      <c r="D21" s="2" t="s">
        <v>649</v>
      </c>
      <c r="E21" s="2" t="s">
        <v>648</v>
      </c>
      <c r="F21" s="2" t="s">
        <v>647</v>
      </c>
      <c r="G21" s="2" t="s">
        <v>75</v>
      </c>
      <c r="H21" s="34">
        <v>2013</v>
      </c>
      <c r="I21" s="2" t="s">
        <v>646</v>
      </c>
      <c r="J21" s="2" t="s">
        <v>75</v>
      </c>
      <c r="K21" s="2"/>
      <c r="L21" s="2" t="s">
        <v>645</v>
      </c>
      <c r="M21" s="2"/>
      <c r="N21" s="34"/>
      <c r="O21" s="81"/>
      <c r="P21" s="3" t="s">
        <v>1079</v>
      </c>
      <c r="Q21" s="3" t="s">
        <v>1080</v>
      </c>
      <c r="R21" s="3" t="s">
        <v>75</v>
      </c>
      <c r="S21" s="3" t="s">
        <v>75</v>
      </c>
      <c r="T21" s="126" t="s">
        <v>578</v>
      </c>
      <c r="U21" s="126"/>
      <c r="V21" s="126"/>
      <c r="W21" s="126"/>
    </row>
    <row r="22" spans="1:23" s="7" customFormat="1" ht="45" customHeight="1">
      <c r="A22" s="94">
        <v>16</v>
      </c>
      <c r="B22" s="2" t="s">
        <v>644</v>
      </c>
      <c r="C22" s="2" t="s">
        <v>643</v>
      </c>
      <c r="D22" s="2" t="s">
        <v>642</v>
      </c>
      <c r="E22" s="2" t="s">
        <v>641</v>
      </c>
      <c r="F22" s="2" t="s">
        <v>640</v>
      </c>
      <c r="G22" s="2" t="s">
        <v>639</v>
      </c>
      <c r="H22" s="34">
        <v>2016</v>
      </c>
      <c r="I22" s="2" t="s">
        <v>638</v>
      </c>
      <c r="J22" s="2">
        <v>2</v>
      </c>
      <c r="K22" s="2" t="s">
        <v>75</v>
      </c>
      <c r="L22" s="2" t="s">
        <v>637</v>
      </c>
      <c r="M22" s="2"/>
      <c r="N22" s="34"/>
      <c r="O22" s="81"/>
      <c r="P22" s="3" t="s">
        <v>1081</v>
      </c>
      <c r="Q22" s="3" t="s">
        <v>1082</v>
      </c>
      <c r="R22" s="3" t="s">
        <v>75</v>
      </c>
      <c r="S22" s="3" t="s">
        <v>75</v>
      </c>
      <c r="T22" s="126" t="s">
        <v>578</v>
      </c>
      <c r="U22" s="126" t="s">
        <v>578</v>
      </c>
      <c r="V22" s="126"/>
      <c r="W22" s="126"/>
    </row>
    <row r="23" spans="1:23" s="7" customFormat="1" ht="45" customHeight="1">
      <c r="A23" s="94">
        <v>17</v>
      </c>
      <c r="B23" s="2" t="s">
        <v>636</v>
      </c>
      <c r="C23" s="2" t="s">
        <v>635</v>
      </c>
      <c r="D23" s="2" t="s">
        <v>634</v>
      </c>
      <c r="E23" s="2" t="s">
        <v>633</v>
      </c>
      <c r="F23" s="2" t="s">
        <v>632</v>
      </c>
      <c r="G23" s="2" t="s">
        <v>631</v>
      </c>
      <c r="H23" s="34">
        <v>2007</v>
      </c>
      <c r="I23" s="2" t="s">
        <v>630</v>
      </c>
      <c r="J23" s="2">
        <v>6</v>
      </c>
      <c r="K23" s="2" t="s">
        <v>75</v>
      </c>
      <c r="L23" s="2" t="s">
        <v>629</v>
      </c>
      <c r="M23" s="2"/>
      <c r="N23" s="34" t="s">
        <v>1043</v>
      </c>
      <c r="O23" s="71">
        <v>57600</v>
      </c>
      <c r="P23" s="3" t="s">
        <v>1083</v>
      </c>
      <c r="Q23" s="3" t="s">
        <v>1084</v>
      </c>
      <c r="R23" s="3" t="s">
        <v>1083</v>
      </c>
      <c r="S23" s="3" t="s">
        <v>1084</v>
      </c>
      <c r="T23" s="126" t="s">
        <v>578</v>
      </c>
      <c r="U23" s="126" t="s">
        <v>578</v>
      </c>
      <c r="V23" s="126" t="s">
        <v>578</v>
      </c>
      <c r="W23" s="126"/>
    </row>
    <row r="24" spans="1:23" s="7" customFormat="1" ht="45" customHeight="1">
      <c r="A24" s="94">
        <v>18</v>
      </c>
      <c r="B24" s="2" t="s">
        <v>628</v>
      </c>
      <c r="C24" s="2" t="s">
        <v>627</v>
      </c>
      <c r="D24" s="2" t="s">
        <v>626</v>
      </c>
      <c r="E24" s="2" t="s">
        <v>625</v>
      </c>
      <c r="F24" s="2" t="s">
        <v>624</v>
      </c>
      <c r="G24" s="2" t="s">
        <v>75</v>
      </c>
      <c r="H24" s="34">
        <v>2014</v>
      </c>
      <c r="I24" s="2" t="s">
        <v>623</v>
      </c>
      <c r="J24" s="2" t="s">
        <v>75</v>
      </c>
      <c r="K24" s="2" t="s">
        <v>622</v>
      </c>
      <c r="L24" s="2" t="s">
        <v>621</v>
      </c>
      <c r="M24" s="2"/>
      <c r="N24" s="34"/>
      <c r="O24" s="71"/>
      <c r="P24" s="3" t="s">
        <v>1085</v>
      </c>
      <c r="Q24" s="3" t="s">
        <v>1086</v>
      </c>
      <c r="R24" s="3" t="s">
        <v>75</v>
      </c>
      <c r="S24" s="3" t="s">
        <v>75</v>
      </c>
      <c r="T24" s="126" t="s">
        <v>578</v>
      </c>
      <c r="U24" s="126"/>
      <c r="V24" s="126"/>
      <c r="W24" s="126"/>
    </row>
    <row r="25" spans="1:23" ht="45" customHeight="1">
      <c r="A25" s="94">
        <v>19</v>
      </c>
      <c r="B25" s="2" t="s">
        <v>620</v>
      </c>
      <c r="C25" s="2" t="s">
        <v>763</v>
      </c>
      <c r="D25" s="2" t="s">
        <v>764</v>
      </c>
      <c r="E25" s="2" t="s">
        <v>761</v>
      </c>
      <c r="F25" s="2" t="s">
        <v>617</v>
      </c>
      <c r="G25" s="93" t="s">
        <v>765</v>
      </c>
      <c r="H25" s="34">
        <v>2006</v>
      </c>
      <c r="I25" s="2" t="s">
        <v>766</v>
      </c>
      <c r="J25" s="2">
        <v>5</v>
      </c>
      <c r="K25" s="2" t="s">
        <v>75</v>
      </c>
      <c r="L25" s="2" t="s">
        <v>615</v>
      </c>
      <c r="M25" s="2"/>
      <c r="N25" s="34" t="s">
        <v>1044</v>
      </c>
      <c r="O25" s="71">
        <v>9000</v>
      </c>
      <c r="P25" s="3" t="s">
        <v>1087</v>
      </c>
      <c r="Q25" s="3" t="s">
        <v>1088</v>
      </c>
      <c r="R25" s="3" t="s">
        <v>1087</v>
      </c>
      <c r="S25" s="3" t="s">
        <v>1088</v>
      </c>
      <c r="T25" s="126" t="s">
        <v>578</v>
      </c>
      <c r="U25" s="126" t="s">
        <v>578</v>
      </c>
      <c r="V25" s="126" t="s">
        <v>578</v>
      </c>
      <c r="W25" s="126"/>
    </row>
    <row r="26" spans="1:23" ht="45" customHeight="1">
      <c r="A26" s="94">
        <v>20</v>
      </c>
      <c r="B26" s="2" t="s">
        <v>767</v>
      </c>
      <c r="C26" s="2" t="s">
        <v>768</v>
      </c>
      <c r="D26" s="2" t="s">
        <v>769</v>
      </c>
      <c r="E26" s="2" t="s">
        <v>762</v>
      </c>
      <c r="F26" s="2" t="s">
        <v>632</v>
      </c>
      <c r="G26" s="2" t="s">
        <v>770</v>
      </c>
      <c r="H26" s="34">
        <v>2007</v>
      </c>
      <c r="I26" s="2" t="s">
        <v>771</v>
      </c>
      <c r="J26" s="2">
        <v>6</v>
      </c>
      <c r="K26" s="2" t="s">
        <v>75</v>
      </c>
      <c r="L26" s="2" t="s">
        <v>772</v>
      </c>
      <c r="M26" s="2"/>
      <c r="N26" s="34" t="s">
        <v>1045</v>
      </c>
      <c r="O26" s="71">
        <v>71820</v>
      </c>
      <c r="P26" s="3" t="s">
        <v>1059</v>
      </c>
      <c r="Q26" s="3" t="s">
        <v>1060</v>
      </c>
      <c r="R26" s="3" t="s">
        <v>1059</v>
      </c>
      <c r="S26" s="3" t="s">
        <v>1060</v>
      </c>
      <c r="T26" s="126" t="s">
        <v>578</v>
      </c>
      <c r="U26" s="126" t="s">
        <v>578</v>
      </c>
      <c r="V26" s="126" t="s">
        <v>578</v>
      </c>
      <c r="W26" s="126"/>
    </row>
    <row r="27" spans="1:23" ht="45" customHeight="1">
      <c r="A27" s="94">
        <v>21</v>
      </c>
      <c r="B27" s="2" t="s">
        <v>607</v>
      </c>
      <c r="C27" s="2" t="s">
        <v>1010</v>
      </c>
      <c r="D27" s="2" t="s">
        <v>1019</v>
      </c>
      <c r="E27" s="2" t="s">
        <v>1011</v>
      </c>
      <c r="F27" s="2" t="s">
        <v>617</v>
      </c>
      <c r="G27" s="2" t="s">
        <v>1020</v>
      </c>
      <c r="H27" s="34">
        <v>2018</v>
      </c>
      <c r="I27" s="2" t="s">
        <v>1012</v>
      </c>
      <c r="J27" s="2">
        <v>5</v>
      </c>
      <c r="K27" s="2" t="s">
        <v>75</v>
      </c>
      <c r="L27" s="2" t="s">
        <v>1021</v>
      </c>
      <c r="M27" s="2"/>
      <c r="N27" s="34" t="s">
        <v>1046</v>
      </c>
      <c r="O27" s="71">
        <v>69100</v>
      </c>
      <c r="P27" s="3" t="s">
        <v>1089</v>
      </c>
      <c r="Q27" s="3" t="s">
        <v>1090</v>
      </c>
      <c r="R27" s="3" t="s">
        <v>1089</v>
      </c>
      <c r="S27" s="3" t="s">
        <v>1090</v>
      </c>
      <c r="T27" s="126" t="s">
        <v>578</v>
      </c>
      <c r="U27" s="126" t="s">
        <v>578</v>
      </c>
      <c r="V27" s="126" t="s">
        <v>578</v>
      </c>
      <c r="W27" s="126" t="s">
        <v>578</v>
      </c>
    </row>
    <row r="28" spans="1:23" ht="45" customHeight="1">
      <c r="A28" s="94">
        <v>22</v>
      </c>
      <c r="B28" s="2" t="s">
        <v>1022</v>
      </c>
      <c r="C28" s="2" t="s">
        <v>1023</v>
      </c>
      <c r="D28" s="2" t="s">
        <v>1013</v>
      </c>
      <c r="E28" s="2" t="s">
        <v>1014</v>
      </c>
      <c r="F28" s="2" t="s">
        <v>632</v>
      </c>
      <c r="G28" s="2" t="s">
        <v>1025</v>
      </c>
      <c r="H28" s="34">
        <v>1999</v>
      </c>
      <c r="I28" s="2" t="s">
        <v>1015</v>
      </c>
      <c r="J28" s="2">
        <v>8</v>
      </c>
      <c r="K28" s="2" t="s">
        <v>1024</v>
      </c>
      <c r="L28" s="2" t="s">
        <v>1026</v>
      </c>
      <c r="M28" s="2"/>
      <c r="N28" s="34" t="s">
        <v>1047</v>
      </c>
      <c r="O28" s="71">
        <v>179100</v>
      </c>
      <c r="P28" s="3" t="s">
        <v>1091</v>
      </c>
      <c r="Q28" s="3" t="s">
        <v>1092</v>
      </c>
      <c r="R28" s="3" t="s">
        <v>1091</v>
      </c>
      <c r="S28" s="3" t="s">
        <v>1092</v>
      </c>
      <c r="T28" s="126" t="s">
        <v>578</v>
      </c>
      <c r="U28" s="126" t="s">
        <v>578</v>
      </c>
      <c r="V28" s="126" t="s">
        <v>578</v>
      </c>
      <c r="W28" s="126"/>
    </row>
    <row r="29" spans="1:23" ht="45" customHeight="1">
      <c r="A29" s="94">
        <v>23</v>
      </c>
      <c r="B29" s="2" t="s">
        <v>669</v>
      </c>
      <c r="C29" s="2" t="s">
        <v>668</v>
      </c>
      <c r="D29" s="2" t="s">
        <v>1016</v>
      </c>
      <c r="E29" s="2" t="s">
        <v>1017</v>
      </c>
      <c r="F29" s="2" t="s">
        <v>632</v>
      </c>
      <c r="G29" s="2" t="s">
        <v>1027</v>
      </c>
      <c r="H29" s="34">
        <v>2007</v>
      </c>
      <c r="I29" s="2" t="s">
        <v>1018</v>
      </c>
      <c r="J29" s="2">
        <v>6</v>
      </c>
      <c r="K29" s="2" t="s">
        <v>75</v>
      </c>
      <c r="L29" s="2" t="s">
        <v>1028</v>
      </c>
      <c r="M29" s="2"/>
      <c r="N29" s="34" t="s">
        <v>1048</v>
      </c>
      <c r="O29" s="71">
        <v>81000</v>
      </c>
      <c r="P29" s="3" t="s">
        <v>1093</v>
      </c>
      <c r="Q29" s="3" t="s">
        <v>1094</v>
      </c>
      <c r="R29" s="3" t="s">
        <v>1093</v>
      </c>
      <c r="S29" s="3" t="s">
        <v>1094</v>
      </c>
      <c r="T29" s="126" t="s">
        <v>578</v>
      </c>
      <c r="U29" s="126" t="s">
        <v>578</v>
      </c>
      <c r="V29" s="126" t="s">
        <v>578</v>
      </c>
      <c r="W29" s="126"/>
    </row>
    <row r="30" spans="1:23" ht="45" customHeight="1">
      <c r="A30" s="94">
        <v>24</v>
      </c>
      <c r="B30" s="2" t="s">
        <v>767</v>
      </c>
      <c r="C30" s="2" t="s">
        <v>1049</v>
      </c>
      <c r="D30" s="2" t="s">
        <v>1050</v>
      </c>
      <c r="E30" s="2" t="s">
        <v>1051</v>
      </c>
      <c r="F30" s="2" t="s">
        <v>617</v>
      </c>
      <c r="G30" s="2" t="s">
        <v>1052</v>
      </c>
      <c r="H30" s="34">
        <v>2001</v>
      </c>
      <c r="I30" s="2" t="s">
        <v>1053</v>
      </c>
      <c r="J30" s="2">
        <v>7</v>
      </c>
      <c r="K30" s="2" t="s">
        <v>75</v>
      </c>
      <c r="L30" s="2" t="s">
        <v>1054</v>
      </c>
      <c r="M30" s="2"/>
      <c r="N30" s="34"/>
      <c r="O30" s="71"/>
      <c r="P30" s="3" t="s">
        <v>1095</v>
      </c>
      <c r="Q30" s="3" t="s">
        <v>1096</v>
      </c>
      <c r="R30" s="3" t="s">
        <v>75</v>
      </c>
      <c r="S30" s="3" t="s">
        <v>75</v>
      </c>
      <c r="T30" s="126" t="s">
        <v>578</v>
      </c>
      <c r="U30" s="126" t="s">
        <v>578</v>
      </c>
      <c r="V30" s="126"/>
      <c r="W30" s="126"/>
    </row>
    <row r="31" spans="1:23" ht="18.75" customHeight="1">
      <c r="A31" s="226" t="s">
        <v>70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76"/>
      <c r="M31" s="76"/>
      <c r="N31" s="75"/>
      <c r="O31" s="74"/>
      <c r="P31" s="73"/>
      <c r="Q31" s="73"/>
      <c r="R31" s="73"/>
      <c r="S31" s="73"/>
      <c r="T31" s="72"/>
      <c r="U31" s="72"/>
      <c r="V31" s="72"/>
      <c r="W31" s="72"/>
    </row>
    <row r="32" spans="1:23" s="7" customFormat="1" ht="45" customHeight="1">
      <c r="A32" s="94">
        <v>1</v>
      </c>
      <c r="B32" s="2" t="s">
        <v>620</v>
      </c>
      <c r="C32" s="2" t="s">
        <v>619</v>
      </c>
      <c r="D32" s="2" t="s">
        <v>961</v>
      </c>
      <c r="E32" s="2" t="s">
        <v>618</v>
      </c>
      <c r="F32" s="2" t="s">
        <v>617</v>
      </c>
      <c r="G32" s="2" t="s">
        <v>616</v>
      </c>
      <c r="H32" s="34">
        <v>2007</v>
      </c>
      <c r="I32" s="2" t="s">
        <v>962</v>
      </c>
      <c r="J32" s="2">
        <v>5</v>
      </c>
      <c r="K32" s="2" t="s">
        <v>75</v>
      </c>
      <c r="L32" s="2" t="s">
        <v>615</v>
      </c>
      <c r="M32" s="2" t="s">
        <v>72</v>
      </c>
      <c r="N32" s="34" t="s">
        <v>929</v>
      </c>
      <c r="O32" s="71">
        <v>9200</v>
      </c>
      <c r="P32" s="3" t="s">
        <v>1097</v>
      </c>
      <c r="Q32" s="3" t="s">
        <v>1098</v>
      </c>
      <c r="R32" s="3" t="s">
        <v>1097</v>
      </c>
      <c r="S32" s="3" t="s">
        <v>1098</v>
      </c>
      <c r="T32" s="126" t="s">
        <v>578</v>
      </c>
      <c r="U32" s="126" t="s">
        <v>578</v>
      </c>
      <c r="V32" s="126" t="s">
        <v>578</v>
      </c>
      <c r="W32" s="126"/>
    </row>
    <row r="33" spans="1:23" ht="18.75" customHeight="1">
      <c r="A33" s="226" t="s">
        <v>104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76"/>
      <c r="M33" s="76"/>
      <c r="N33" s="75"/>
      <c r="O33" s="74"/>
      <c r="P33" s="73"/>
      <c r="Q33" s="73"/>
      <c r="R33" s="73"/>
      <c r="S33" s="73"/>
      <c r="T33" s="72"/>
      <c r="U33" s="72"/>
      <c r="V33" s="72"/>
      <c r="W33" s="72"/>
    </row>
    <row r="34" spans="1:23" s="77" customFormat="1" ht="45" customHeight="1">
      <c r="A34" s="94">
        <v>1</v>
      </c>
      <c r="B34" s="2" t="s">
        <v>614</v>
      </c>
      <c r="C34" s="2" t="s">
        <v>613</v>
      </c>
      <c r="D34" s="2" t="s">
        <v>612</v>
      </c>
      <c r="E34" s="2" t="s">
        <v>611</v>
      </c>
      <c r="F34" s="2" t="s">
        <v>610</v>
      </c>
      <c r="G34" s="80" t="s">
        <v>75</v>
      </c>
      <c r="H34" s="80">
        <v>2007</v>
      </c>
      <c r="I34" s="80" t="s">
        <v>609</v>
      </c>
      <c r="J34" s="79" t="s">
        <v>75</v>
      </c>
      <c r="K34" s="79" t="s">
        <v>608</v>
      </c>
      <c r="L34" s="9"/>
      <c r="M34" s="2" t="s">
        <v>72</v>
      </c>
      <c r="N34" s="9"/>
      <c r="O34" s="78"/>
      <c r="P34" s="151" t="s">
        <v>1099</v>
      </c>
      <c r="Q34" s="151" t="s">
        <v>1100</v>
      </c>
      <c r="R34" s="151" t="s">
        <v>75</v>
      </c>
      <c r="S34" s="151" t="s">
        <v>75</v>
      </c>
      <c r="T34" s="126" t="s">
        <v>578</v>
      </c>
      <c r="U34" s="150"/>
      <c r="V34" s="150"/>
      <c r="W34" s="150"/>
    </row>
    <row r="35" spans="1:24" s="7" customFormat="1" ht="45" customHeight="1">
      <c r="A35" s="94">
        <v>2</v>
      </c>
      <c r="B35" s="2" t="s">
        <v>607</v>
      </c>
      <c r="C35" s="2" t="s">
        <v>606</v>
      </c>
      <c r="D35" s="2" t="s">
        <v>605</v>
      </c>
      <c r="E35" s="2" t="s">
        <v>604</v>
      </c>
      <c r="F35" s="2" t="s">
        <v>603</v>
      </c>
      <c r="G35" s="2" t="s">
        <v>602</v>
      </c>
      <c r="H35" s="34">
        <v>2016</v>
      </c>
      <c r="I35" s="2" t="s">
        <v>601</v>
      </c>
      <c r="J35" s="2">
        <v>9</v>
      </c>
      <c r="K35" s="2" t="s">
        <v>860</v>
      </c>
      <c r="L35" s="2" t="s">
        <v>600</v>
      </c>
      <c r="M35" s="2" t="s">
        <v>72</v>
      </c>
      <c r="N35" s="34" t="s">
        <v>1009</v>
      </c>
      <c r="O35" s="71">
        <v>93330</v>
      </c>
      <c r="P35" s="3" t="s">
        <v>1075</v>
      </c>
      <c r="Q35" s="3" t="s">
        <v>1076</v>
      </c>
      <c r="R35" s="3" t="s">
        <v>1075</v>
      </c>
      <c r="S35" s="3" t="s">
        <v>1076</v>
      </c>
      <c r="T35" s="126" t="s">
        <v>578</v>
      </c>
      <c r="U35" s="126" t="s">
        <v>578</v>
      </c>
      <c r="V35" s="126" t="s">
        <v>578</v>
      </c>
      <c r="W35" s="126"/>
      <c r="X35" s="4"/>
    </row>
    <row r="36" spans="1:23" ht="18.75" customHeight="1">
      <c r="A36" s="226" t="s">
        <v>105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76"/>
      <c r="M36" s="76"/>
      <c r="N36" s="75"/>
      <c r="O36" s="74"/>
      <c r="P36" s="73"/>
      <c r="Q36" s="73"/>
      <c r="R36" s="73"/>
      <c r="S36" s="73"/>
      <c r="T36" s="72"/>
      <c r="U36" s="72"/>
      <c r="V36" s="72"/>
      <c r="W36" s="72"/>
    </row>
    <row r="37" spans="1:24" s="7" customFormat="1" ht="45" customHeight="1">
      <c r="A37" s="94">
        <v>1</v>
      </c>
      <c r="B37" s="2" t="s">
        <v>599</v>
      </c>
      <c r="C37" s="2" t="s">
        <v>598</v>
      </c>
      <c r="D37" s="2" t="s">
        <v>597</v>
      </c>
      <c r="E37" s="2" t="s">
        <v>596</v>
      </c>
      <c r="F37" s="2" t="s">
        <v>595</v>
      </c>
      <c r="G37" s="2" t="s">
        <v>75</v>
      </c>
      <c r="H37" s="34">
        <v>2016</v>
      </c>
      <c r="I37" s="2" t="s">
        <v>75</v>
      </c>
      <c r="J37" s="2">
        <v>14</v>
      </c>
      <c r="K37" s="2" t="s">
        <v>75</v>
      </c>
      <c r="L37" s="2" t="s">
        <v>75</v>
      </c>
      <c r="M37" s="2" t="s">
        <v>72</v>
      </c>
      <c r="N37" s="34"/>
      <c r="O37" s="71"/>
      <c r="P37" s="3" t="s">
        <v>1101</v>
      </c>
      <c r="Q37" s="3" t="s">
        <v>1102</v>
      </c>
      <c r="R37" s="3" t="s">
        <v>75</v>
      </c>
      <c r="S37" s="3" t="s">
        <v>75</v>
      </c>
      <c r="T37" s="126" t="s">
        <v>578</v>
      </c>
      <c r="U37" s="126" t="s">
        <v>578</v>
      </c>
      <c r="V37" s="126"/>
      <c r="W37" s="126"/>
      <c r="X37" s="4"/>
    </row>
    <row r="38" spans="1:23" ht="18.75" customHeight="1">
      <c r="A38" s="226" t="s">
        <v>423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76"/>
      <c r="M38" s="76"/>
      <c r="N38" s="75"/>
      <c r="O38" s="74"/>
      <c r="P38" s="73"/>
      <c r="Q38" s="73"/>
      <c r="R38" s="73"/>
      <c r="S38" s="73"/>
      <c r="T38" s="72"/>
      <c r="U38" s="72"/>
      <c r="V38" s="72"/>
      <c r="W38" s="72"/>
    </row>
    <row r="39" spans="1:23" s="7" customFormat="1" ht="45" customHeight="1">
      <c r="A39" s="94">
        <v>1</v>
      </c>
      <c r="B39" s="2" t="s">
        <v>594</v>
      </c>
      <c r="C39" s="2" t="s">
        <v>593</v>
      </c>
      <c r="D39" s="2" t="s">
        <v>592</v>
      </c>
      <c r="E39" s="2" t="s">
        <v>591</v>
      </c>
      <c r="F39" s="2" t="s">
        <v>580</v>
      </c>
      <c r="G39" s="2" t="s">
        <v>590</v>
      </c>
      <c r="H39" s="34">
        <v>2003</v>
      </c>
      <c r="I39" s="2" t="s">
        <v>589</v>
      </c>
      <c r="J39" s="2">
        <v>43</v>
      </c>
      <c r="K39" s="2" t="s">
        <v>75</v>
      </c>
      <c r="L39" s="2" t="s">
        <v>588</v>
      </c>
      <c r="M39" s="2" t="s">
        <v>72</v>
      </c>
      <c r="N39" s="34" t="s">
        <v>923</v>
      </c>
      <c r="O39" s="71">
        <v>21400</v>
      </c>
      <c r="P39" s="3" t="s">
        <v>1103</v>
      </c>
      <c r="Q39" s="3" t="s">
        <v>1104</v>
      </c>
      <c r="R39" s="3" t="s">
        <v>1103</v>
      </c>
      <c r="S39" s="3" t="s">
        <v>1104</v>
      </c>
      <c r="T39" s="126" t="s">
        <v>578</v>
      </c>
      <c r="U39" s="126" t="s">
        <v>578</v>
      </c>
      <c r="V39" s="126" t="s">
        <v>578</v>
      </c>
      <c r="W39" s="126"/>
    </row>
    <row r="40" spans="1:23" s="7" customFormat="1" ht="45" customHeight="1">
      <c r="A40" s="94">
        <v>2</v>
      </c>
      <c r="B40" s="2" t="s">
        <v>587</v>
      </c>
      <c r="C40" s="2" t="s">
        <v>586</v>
      </c>
      <c r="D40" s="2" t="s">
        <v>585</v>
      </c>
      <c r="E40" s="2" t="s">
        <v>584</v>
      </c>
      <c r="F40" s="2" t="s">
        <v>580</v>
      </c>
      <c r="G40" s="2" t="s">
        <v>583</v>
      </c>
      <c r="H40" s="34">
        <v>2009</v>
      </c>
      <c r="I40" s="2" t="s">
        <v>582</v>
      </c>
      <c r="J40" s="2" t="s">
        <v>776</v>
      </c>
      <c r="K40" s="2" t="s">
        <v>75</v>
      </c>
      <c r="L40" s="2" t="s">
        <v>581</v>
      </c>
      <c r="M40" s="2" t="s">
        <v>72</v>
      </c>
      <c r="N40" s="34" t="s">
        <v>922</v>
      </c>
      <c r="O40" s="71">
        <v>46350</v>
      </c>
      <c r="P40" s="3" t="s">
        <v>1105</v>
      </c>
      <c r="Q40" s="3" t="s">
        <v>1106</v>
      </c>
      <c r="R40" s="3" t="s">
        <v>1105</v>
      </c>
      <c r="S40" s="3" t="s">
        <v>1106</v>
      </c>
      <c r="T40" s="126" t="s">
        <v>578</v>
      </c>
      <c r="U40" s="126" t="s">
        <v>578</v>
      </c>
      <c r="V40" s="126" t="s">
        <v>578</v>
      </c>
      <c r="W40" s="126"/>
    </row>
    <row r="42" spans="17:19" ht="12.75">
      <c r="Q42" s="65"/>
      <c r="R42" s="65"/>
      <c r="S42" s="65"/>
    </row>
  </sheetData>
  <sheetProtection/>
  <mergeCells count="25">
    <mergeCell ref="M3:M5"/>
    <mergeCell ref="J3:J5"/>
    <mergeCell ref="I3:I5"/>
    <mergeCell ref="L3:L5"/>
    <mergeCell ref="E3:E5"/>
    <mergeCell ref="A36:K36"/>
    <mergeCell ref="A2:I2"/>
    <mergeCell ref="G3:G5"/>
    <mergeCell ref="J2:W2"/>
    <mergeCell ref="R3:S4"/>
    <mergeCell ref="O3:O5"/>
    <mergeCell ref="P3:Q4"/>
    <mergeCell ref="N3:N5"/>
    <mergeCell ref="B3:B5"/>
    <mergeCell ref="C3:C5"/>
    <mergeCell ref="T3:W4"/>
    <mergeCell ref="A38:K38"/>
    <mergeCell ref="F3:F5"/>
    <mergeCell ref="A6:K6"/>
    <mergeCell ref="K3:K5"/>
    <mergeCell ref="H3:H5"/>
    <mergeCell ref="A31:K31"/>
    <mergeCell ref="A33:K33"/>
    <mergeCell ref="D3:D5"/>
    <mergeCell ref="A3:A5"/>
  </mergeCells>
  <printOptions horizontalCentered="1"/>
  <pageMargins left="0" right="0" top="0.7874015748031497" bottom="0.3937007874015748" header="0.7874015748031497" footer="0.31496062992125984"/>
  <pageSetup horizontalDpi="600" verticalDpi="600" orientation="landscape" paperSize="9" scale="45" r:id="rId1"/>
  <rowBreaks count="1" manualBreakCount="1">
    <brk id="22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2.57421875" style="97" customWidth="1"/>
    <col min="2" max="2" width="21.8515625" style="97" customWidth="1"/>
    <col min="3" max="3" width="18.28125" style="99" customWidth="1"/>
    <col min="4" max="4" width="60.421875" style="98" customWidth="1"/>
    <col min="5" max="16384" width="9.140625" style="97" customWidth="1"/>
  </cols>
  <sheetData>
    <row r="1" spans="1:4" ht="12.75">
      <c r="A1" s="103" t="s">
        <v>900</v>
      </c>
      <c r="B1" s="102"/>
      <c r="C1" s="101"/>
      <c r="D1" s="100"/>
    </row>
    <row r="3" spans="1:4" ht="25.5">
      <c r="A3" s="45" t="s">
        <v>902</v>
      </c>
      <c r="B3" s="104" t="s">
        <v>910</v>
      </c>
      <c r="C3" s="104" t="s">
        <v>911</v>
      </c>
      <c r="D3" s="104" t="s">
        <v>912</v>
      </c>
    </row>
    <row r="4" spans="1:4" ht="12.75">
      <c r="A4" s="237" t="s">
        <v>903</v>
      </c>
      <c r="B4" s="237"/>
      <c r="C4" s="237"/>
      <c r="D4" s="237"/>
    </row>
    <row r="5" spans="1:4" ht="27.75" customHeight="1">
      <c r="A5" s="2">
        <v>1</v>
      </c>
      <c r="B5" s="105">
        <v>1976.43</v>
      </c>
      <c r="C5" s="105" t="s">
        <v>914</v>
      </c>
      <c r="D5" s="106" t="s">
        <v>915</v>
      </c>
    </row>
    <row r="6" spans="1:4" ht="20.25" customHeight="1">
      <c r="A6" s="2">
        <v>2</v>
      </c>
      <c r="B6" s="105">
        <v>2811.44</v>
      </c>
      <c r="C6" s="105" t="s">
        <v>913</v>
      </c>
      <c r="D6" s="106" t="s">
        <v>916</v>
      </c>
    </row>
    <row r="7" spans="1:4" ht="12.75">
      <c r="A7" s="237" t="s">
        <v>904</v>
      </c>
      <c r="B7" s="237"/>
      <c r="C7" s="237"/>
      <c r="D7" s="237"/>
    </row>
    <row r="8" spans="1:4" ht="25.5">
      <c r="A8" s="2">
        <v>1</v>
      </c>
      <c r="B8" s="105">
        <v>3300</v>
      </c>
      <c r="C8" s="105" t="s">
        <v>917</v>
      </c>
      <c r="D8" s="107" t="s">
        <v>905</v>
      </c>
    </row>
    <row r="9" spans="1:4" ht="24.75" customHeight="1">
      <c r="A9" s="2">
        <v>2</v>
      </c>
      <c r="B9" s="105">
        <v>15065.76</v>
      </c>
      <c r="C9" s="105" t="s">
        <v>913</v>
      </c>
      <c r="D9" s="106" t="s">
        <v>918</v>
      </c>
    </row>
    <row r="10" spans="1:4" ht="12.75">
      <c r="A10" s="237" t="s">
        <v>906</v>
      </c>
      <c r="B10" s="237"/>
      <c r="C10" s="237"/>
      <c r="D10" s="237"/>
    </row>
    <row r="11" spans="1:4" ht="21.75" customHeight="1">
      <c r="A11" s="238" t="s">
        <v>907</v>
      </c>
      <c r="B11" s="239"/>
      <c r="C11" s="239"/>
      <c r="D11" s="240"/>
    </row>
    <row r="12" spans="1:4" ht="12.75">
      <c r="A12" s="237" t="s">
        <v>908</v>
      </c>
      <c r="B12" s="237"/>
      <c r="C12" s="237"/>
      <c r="D12" s="237"/>
    </row>
    <row r="13" spans="1:4" ht="24.75" customHeight="1">
      <c r="A13" s="2">
        <v>1</v>
      </c>
      <c r="B13" s="105">
        <v>1247.76</v>
      </c>
      <c r="C13" s="105" t="s">
        <v>919</v>
      </c>
      <c r="D13" s="107" t="s">
        <v>909</v>
      </c>
    </row>
    <row r="14" spans="1:4" ht="24.75" customHeight="1">
      <c r="A14" s="2">
        <v>1</v>
      </c>
      <c r="B14" s="105">
        <v>6379.4</v>
      </c>
      <c r="C14" s="105" t="s">
        <v>1109</v>
      </c>
      <c r="D14" s="106" t="s">
        <v>1111</v>
      </c>
    </row>
    <row r="15" spans="1:6" ht="24.75" customHeight="1">
      <c r="A15" s="2">
        <v>1</v>
      </c>
      <c r="B15" s="105">
        <v>2500</v>
      </c>
      <c r="C15" s="105" t="s">
        <v>917</v>
      </c>
      <c r="D15" s="106" t="s">
        <v>1122</v>
      </c>
      <c r="F15" s="194"/>
    </row>
    <row r="16" spans="1:6" ht="24.75" customHeight="1">
      <c r="A16" s="2">
        <v>1</v>
      </c>
      <c r="B16" s="105">
        <v>521.16</v>
      </c>
      <c r="C16" s="105" t="s">
        <v>913</v>
      </c>
      <c r="D16" s="106" t="s">
        <v>1125</v>
      </c>
      <c r="F16" s="194"/>
    </row>
    <row r="17" spans="1:4" ht="12.75">
      <c r="A17" s="108" t="s">
        <v>0</v>
      </c>
      <c r="B17" s="109">
        <f>SUM(B5:B6,B8:B9,B13:B16)</f>
        <v>33801.950000000004</v>
      </c>
      <c r="C17" s="73"/>
      <c r="D17" s="110"/>
    </row>
    <row r="18" spans="1:4" ht="12.75">
      <c r="A18" s="111"/>
      <c r="B18" s="112"/>
      <c r="C18" s="113"/>
      <c r="D18" s="114"/>
    </row>
    <row r="19" spans="1:4" ht="12.75">
      <c r="A19" s="111"/>
      <c r="B19" s="112"/>
      <c r="C19" s="113"/>
      <c r="D19" s="114"/>
    </row>
    <row r="20" spans="1:4" ht="16.5" customHeight="1">
      <c r="A20" s="241" t="s">
        <v>1107</v>
      </c>
      <c r="B20" s="242"/>
      <c r="C20" s="242"/>
      <c r="D20" s="243"/>
    </row>
    <row r="21" spans="1:4" ht="25.5">
      <c r="A21" s="45" t="s">
        <v>902</v>
      </c>
      <c r="B21" s="104" t="s">
        <v>1108</v>
      </c>
      <c r="C21" s="104" t="s">
        <v>911</v>
      </c>
      <c r="D21" s="104" t="s">
        <v>912</v>
      </c>
    </row>
    <row r="22" spans="1:4" ht="12.75">
      <c r="A22" s="237" t="s">
        <v>908</v>
      </c>
      <c r="B22" s="237"/>
      <c r="C22" s="237"/>
      <c r="D22" s="237"/>
    </row>
    <row r="23" spans="1:4" ht="20.25" customHeight="1">
      <c r="A23" s="2">
        <v>1</v>
      </c>
      <c r="B23" s="105">
        <v>16500</v>
      </c>
      <c r="C23" s="105" t="s">
        <v>917</v>
      </c>
      <c r="D23" s="106" t="s">
        <v>1110</v>
      </c>
    </row>
    <row r="24" spans="1:4" ht="20.25" customHeight="1">
      <c r="A24" s="2">
        <v>1</v>
      </c>
      <c r="B24" s="105">
        <v>500</v>
      </c>
      <c r="C24" s="105" t="s">
        <v>1123</v>
      </c>
      <c r="D24" s="106" t="s">
        <v>1124</v>
      </c>
    </row>
    <row r="25" spans="1:7" ht="12.75">
      <c r="A25" s="122"/>
      <c r="B25" s="152"/>
      <c r="C25" s="152"/>
      <c r="D25" s="153"/>
      <c r="G25" s="194"/>
    </row>
    <row r="26" spans="1:4" ht="12.75">
      <c r="A26" s="111"/>
      <c r="B26" s="112"/>
      <c r="C26" s="113"/>
      <c r="D26" s="114"/>
    </row>
    <row r="27" spans="1:4" ht="12.75">
      <c r="A27" s="115" t="s">
        <v>1121</v>
      </c>
      <c r="B27" s="112"/>
      <c r="C27" s="113"/>
      <c r="D27" s="114"/>
    </row>
  </sheetData>
  <sheetProtection/>
  <mergeCells count="7">
    <mergeCell ref="A4:D4"/>
    <mergeCell ref="A7:D7"/>
    <mergeCell ref="A10:D10"/>
    <mergeCell ref="A11:D11"/>
    <mergeCell ref="A12:D12"/>
    <mergeCell ref="A22:D22"/>
    <mergeCell ref="A20:D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80" zoomScaleSheetLayoutView="80" zoomScalePageLayoutView="0" workbookViewId="0" topLeftCell="A10">
      <selection activeCell="C21" sqref="C21"/>
    </sheetView>
  </sheetViews>
  <sheetFormatPr defaultColWidth="9.140625" defaultRowHeight="12.75"/>
  <cols>
    <col min="1" max="1" width="5.8515625" style="18" customWidth="1"/>
    <col min="2" max="2" width="42.421875" style="0" customWidth="1"/>
    <col min="3" max="3" width="24.00390625" style="23" customWidth="1"/>
    <col min="4" max="5" width="24.8515625" style="23" customWidth="1"/>
    <col min="6" max="6" width="11.7109375" style="0" bestFit="1" customWidth="1"/>
    <col min="7" max="7" width="19.00390625" style="0" customWidth="1"/>
    <col min="8" max="8" width="17.8515625" style="0" customWidth="1"/>
    <col min="11" max="11" width="8.140625" style="0" bestFit="1" customWidth="1"/>
    <col min="12" max="12" width="12.8515625" style="0" bestFit="1" customWidth="1"/>
  </cols>
  <sheetData>
    <row r="1" spans="2:5" ht="16.5">
      <c r="B1" s="6" t="s">
        <v>901</v>
      </c>
      <c r="D1" s="24"/>
      <c r="E1" s="24"/>
    </row>
    <row r="2" ht="16.5">
      <c r="B2" s="6"/>
    </row>
    <row r="3" spans="1:5" ht="12.75" customHeight="1">
      <c r="A3" s="244" t="s">
        <v>24</v>
      </c>
      <c r="B3" s="244"/>
      <c r="C3" s="244"/>
      <c r="D3" s="244"/>
      <c r="E3" s="244"/>
    </row>
    <row r="4" spans="1:5" ht="41.25" customHeight="1">
      <c r="A4" s="21" t="s">
        <v>11</v>
      </c>
      <c r="B4" s="21" t="s">
        <v>9</v>
      </c>
      <c r="C4" s="25" t="s">
        <v>18</v>
      </c>
      <c r="D4" s="25" t="s">
        <v>8</v>
      </c>
      <c r="E4" s="25" t="s">
        <v>1029</v>
      </c>
    </row>
    <row r="5" spans="1:12" s="5" customFormat="1" ht="41.25" customHeight="1">
      <c r="A5" s="9">
        <v>1</v>
      </c>
      <c r="B5" s="154" t="s">
        <v>28</v>
      </c>
      <c r="C5" s="142">
        <v>2790291.11</v>
      </c>
      <c r="D5" s="142">
        <v>0</v>
      </c>
      <c r="E5" s="142">
        <v>12327.52</v>
      </c>
      <c r="G5" s="155"/>
      <c r="H5" s="155"/>
      <c r="I5" s="57"/>
      <c r="J5" s="57"/>
      <c r="K5" s="57"/>
      <c r="L5" s="156"/>
    </row>
    <row r="6" spans="1:12" s="5" customFormat="1" ht="41.25" customHeight="1">
      <c r="A6" s="9">
        <v>2</v>
      </c>
      <c r="B6" s="154" t="s">
        <v>29</v>
      </c>
      <c r="C6" s="142">
        <v>83481.84</v>
      </c>
      <c r="D6" s="142">
        <v>0</v>
      </c>
      <c r="E6" s="142">
        <v>0</v>
      </c>
      <c r="G6" s="155"/>
      <c r="H6" s="155"/>
      <c r="I6" s="57"/>
      <c r="J6" s="57"/>
      <c r="K6" s="57"/>
      <c r="L6" s="156"/>
    </row>
    <row r="7" spans="1:12" s="5" customFormat="1" ht="41.25" customHeight="1">
      <c r="A7" s="9">
        <v>3</v>
      </c>
      <c r="B7" s="154" t="s">
        <v>101</v>
      </c>
      <c r="C7" s="142">
        <v>253014.7</v>
      </c>
      <c r="D7" s="142">
        <v>0</v>
      </c>
      <c r="E7" s="142">
        <v>0</v>
      </c>
      <c r="G7" s="155"/>
      <c r="H7" s="155"/>
      <c r="I7" s="57"/>
      <c r="J7" s="57"/>
      <c r="K7" s="57"/>
      <c r="L7" s="157"/>
    </row>
    <row r="8" spans="1:12" s="5" customFormat="1" ht="41.25" customHeight="1">
      <c r="A8" s="9">
        <v>4</v>
      </c>
      <c r="B8" s="154" t="s">
        <v>30</v>
      </c>
      <c r="C8" s="142">
        <v>133373.28</v>
      </c>
      <c r="D8" s="142">
        <v>0</v>
      </c>
      <c r="E8" s="142">
        <v>0</v>
      </c>
      <c r="G8" s="155"/>
      <c r="H8" s="155"/>
      <c r="I8" s="57"/>
      <c r="J8" s="57"/>
      <c r="K8" s="57"/>
      <c r="L8" s="157"/>
    </row>
    <row r="9" spans="1:12" s="5" customFormat="1" ht="41.25" customHeight="1">
      <c r="A9" s="9">
        <v>5</v>
      </c>
      <c r="B9" s="158" t="s">
        <v>420</v>
      </c>
      <c r="C9" s="142">
        <v>14318.2</v>
      </c>
      <c r="D9" s="142">
        <v>0</v>
      </c>
      <c r="E9" s="142">
        <v>0</v>
      </c>
      <c r="G9" s="155"/>
      <c r="H9" s="155"/>
      <c r="I9" s="57"/>
      <c r="J9" s="57"/>
      <c r="K9" s="62"/>
      <c r="L9" s="57"/>
    </row>
    <row r="10" spans="1:12" s="5" customFormat="1" ht="41.25" customHeight="1">
      <c r="A10" s="9">
        <v>6</v>
      </c>
      <c r="B10" s="158" t="s">
        <v>467</v>
      </c>
      <c r="C10" s="142">
        <v>66498.63</v>
      </c>
      <c r="D10" s="142">
        <v>0</v>
      </c>
      <c r="E10" s="142">
        <v>0</v>
      </c>
      <c r="G10" s="155"/>
      <c r="H10" s="155"/>
      <c r="I10" s="57"/>
      <c r="J10" s="57"/>
      <c r="K10" s="57"/>
      <c r="L10" s="57"/>
    </row>
    <row r="11" spans="1:12" s="5" customFormat="1" ht="41.25" customHeight="1">
      <c r="A11" s="9">
        <v>7</v>
      </c>
      <c r="B11" s="158" t="s">
        <v>438</v>
      </c>
      <c r="C11" s="142">
        <v>321512.23</v>
      </c>
      <c r="D11" s="142">
        <v>80508.69</v>
      </c>
      <c r="E11" s="142">
        <v>0</v>
      </c>
      <c r="G11" s="155"/>
      <c r="H11" s="155"/>
      <c r="I11" s="57"/>
      <c r="J11" s="57"/>
      <c r="K11" s="57"/>
      <c r="L11" s="57"/>
    </row>
    <row r="12" spans="1:12" s="5" customFormat="1" ht="41.25" customHeight="1">
      <c r="A12" s="9">
        <v>8</v>
      </c>
      <c r="B12" s="159" t="s">
        <v>31</v>
      </c>
      <c r="C12" s="142">
        <v>192724.4</v>
      </c>
      <c r="D12" s="142">
        <v>2622.05</v>
      </c>
      <c r="E12" s="142">
        <v>0</v>
      </c>
      <c r="G12" s="160"/>
      <c r="H12" s="160"/>
      <c r="I12" s="57"/>
      <c r="J12" s="57"/>
      <c r="K12" s="57"/>
      <c r="L12" s="57"/>
    </row>
    <row r="13" spans="1:12" s="5" customFormat="1" ht="41.25" customHeight="1">
      <c r="A13" s="9">
        <v>9</v>
      </c>
      <c r="B13" s="159" t="s">
        <v>32</v>
      </c>
      <c r="C13" s="142">
        <v>93574.76999999999</v>
      </c>
      <c r="D13" s="142">
        <v>40897.77</v>
      </c>
      <c r="E13" s="142">
        <v>0</v>
      </c>
      <c r="G13" s="155"/>
      <c r="H13" s="155"/>
      <c r="I13" s="57"/>
      <c r="J13" s="57"/>
      <c r="K13" s="57"/>
      <c r="L13" s="57"/>
    </row>
    <row r="14" spans="1:12" s="5" customFormat="1" ht="41.25" customHeight="1">
      <c r="A14" s="9">
        <v>10</v>
      </c>
      <c r="B14" s="159" t="s">
        <v>33</v>
      </c>
      <c r="C14" s="142">
        <v>189501.69</v>
      </c>
      <c r="D14" s="142">
        <v>20210.97</v>
      </c>
      <c r="E14" s="142">
        <v>0</v>
      </c>
      <c r="G14" s="155"/>
      <c r="H14" s="155"/>
      <c r="I14" s="57"/>
      <c r="J14" s="57"/>
      <c r="K14" s="57"/>
      <c r="L14" s="57"/>
    </row>
    <row r="15" spans="1:12" s="5" customFormat="1" ht="41.25" customHeight="1">
      <c r="A15" s="9">
        <v>11</v>
      </c>
      <c r="B15" s="154" t="s">
        <v>34</v>
      </c>
      <c r="C15" s="142">
        <v>90958.64</v>
      </c>
      <c r="D15" s="142">
        <v>10589.01</v>
      </c>
      <c r="E15" s="142">
        <v>0</v>
      </c>
      <c r="G15" s="155"/>
      <c r="H15" s="155"/>
      <c r="I15" s="57"/>
      <c r="J15" s="57"/>
      <c r="K15" s="57"/>
      <c r="L15" s="57"/>
    </row>
    <row r="16" spans="1:9" s="5" customFormat="1" ht="58.5" customHeight="1">
      <c r="A16" s="9">
        <v>12</v>
      </c>
      <c r="B16" s="154" t="s">
        <v>35</v>
      </c>
      <c r="C16" s="142">
        <v>117642.37</v>
      </c>
      <c r="D16" s="142">
        <v>15962.37</v>
      </c>
      <c r="E16" s="142">
        <v>0</v>
      </c>
      <c r="G16" s="155"/>
      <c r="H16" s="155"/>
      <c r="I16" s="57"/>
    </row>
    <row r="17" spans="1:12" s="5" customFormat="1" ht="41.25" customHeight="1">
      <c r="A17" s="9">
        <v>13</v>
      </c>
      <c r="B17" s="154" t="s">
        <v>36</v>
      </c>
      <c r="C17" s="142">
        <f>265214.22+5739+2610</f>
        <v>273563.22</v>
      </c>
      <c r="D17" s="142">
        <v>18555.2</v>
      </c>
      <c r="E17" s="142">
        <v>0</v>
      </c>
      <c r="G17" s="155"/>
      <c r="H17" s="155"/>
      <c r="I17" s="57"/>
      <c r="K17" s="62"/>
      <c r="L17" s="56"/>
    </row>
    <row r="18" spans="1:12" s="5" customFormat="1" ht="41.25" customHeight="1">
      <c r="A18" s="9">
        <v>14</v>
      </c>
      <c r="B18" s="154" t="s">
        <v>857</v>
      </c>
      <c r="C18" s="142">
        <v>44293.67</v>
      </c>
      <c r="D18" s="142">
        <v>0</v>
      </c>
      <c r="E18" s="142">
        <v>0</v>
      </c>
      <c r="G18" s="155"/>
      <c r="H18" s="155"/>
      <c r="I18" s="57"/>
      <c r="K18" s="62"/>
      <c r="L18" s="62"/>
    </row>
    <row r="19" spans="1:12" s="5" customFormat="1" ht="41.25" customHeight="1">
      <c r="A19" s="9">
        <v>15</v>
      </c>
      <c r="B19" s="154" t="s">
        <v>1144</v>
      </c>
      <c r="C19" s="142">
        <v>120000</v>
      </c>
      <c r="D19" s="142">
        <v>0</v>
      </c>
      <c r="E19" s="142">
        <v>0</v>
      </c>
      <c r="G19" s="155"/>
      <c r="H19" s="155"/>
      <c r="I19" s="57"/>
      <c r="K19" s="62"/>
      <c r="L19" s="62"/>
    </row>
    <row r="20" spans="1:11" ht="18" customHeight="1">
      <c r="A20" s="16"/>
      <c r="B20" s="22" t="s">
        <v>10</v>
      </c>
      <c r="C20" s="26">
        <f>SUM(C5:C19)</f>
        <v>4784748.749999999</v>
      </c>
      <c r="D20" s="26"/>
      <c r="E20" s="26"/>
      <c r="G20" s="55"/>
      <c r="H20" s="55"/>
      <c r="K20" s="57"/>
    </row>
    <row r="21" spans="2:11" ht="12.75">
      <c r="B21" s="5"/>
      <c r="C21" s="27"/>
      <c r="D21" s="27"/>
      <c r="E21" s="27"/>
      <c r="K21" s="62"/>
    </row>
    <row r="22" spans="2:5" ht="12.75">
      <c r="B22" s="5"/>
      <c r="C22" s="27"/>
      <c r="D22" s="27"/>
      <c r="E22" s="27"/>
    </row>
    <row r="23" spans="2:5" ht="12.75">
      <c r="B23" s="5"/>
      <c r="C23" s="27"/>
      <c r="D23" s="27"/>
      <c r="E23" s="27"/>
    </row>
    <row r="24" spans="2:5" ht="12.75">
      <c r="B24" s="5"/>
      <c r="C24" s="27"/>
      <c r="D24" s="27"/>
      <c r="E24" s="27"/>
    </row>
    <row r="25" spans="2:6" ht="12.75">
      <c r="B25" s="5"/>
      <c r="C25" s="27"/>
      <c r="D25" s="27"/>
      <c r="E25" s="27"/>
      <c r="F25" s="63"/>
    </row>
    <row r="26" spans="2:6" ht="12.75">
      <c r="B26" s="5"/>
      <c r="C26" s="27"/>
      <c r="D26" s="27"/>
      <c r="E26" s="27"/>
      <c r="F26" s="64"/>
    </row>
    <row r="27" spans="2:6" ht="12.75">
      <c r="B27" s="5"/>
      <c r="C27" s="27"/>
      <c r="D27" s="27"/>
      <c r="E27" s="27"/>
      <c r="F27" s="64"/>
    </row>
    <row r="28" spans="2:6" ht="12.75">
      <c r="B28" s="5"/>
      <c r="C28" s="27"/>
      <c r="D28" s="27"/>
      <c r="E28" s="27"/>
      <c r="F28" s="56"/>
    </row>
    <row r="29" spans="2:6" ht="12.75">
      <c r="B29" s="5"/>
      <c r="C29" s="27"/>
      <c r="D29" s="27"/>
      <c r="E29" s="27"/>
      <c r="F29" s="56"/>
    </row>
    <row r="30" spans="2:5" ht="12.75">
      <c r="B30" s="5"/>
      <c r="C30" s="27"/>
      <c r="D30" s="27"/>
      <c r="E30" s="27"/>
    </row>
  </sheetData>
  <sheetProtection/>
  <mergeCells count="1"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Paulina Wiśniewska</cp:lastModifiedBy>
  <cp:lastPrinted>2019-06-19T11:46:42Z</cp:lastPrinted>
  <dcterms:created xsi:type="dcterms:W3CDTF">2004-04-21T13:58:08Z</dcterms:created>
  <dcterms:modified xsi:type="dcterms:W3CDTF">2019-08-20T11:14:42Z</dcterms:modified>
  <cp:category/>
  <cp:version/>
  <cp:contentType/>
  <cp:contentStatus/>
</cp:coreProperties>
</file>